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Sheet1!$A$4:$N$565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<sst xmlns="http://schemas.openxmlformats.org/spreadsheetml/2006/main" count="7299" uniqueCount="1128">
  <si>
    <t>鱼峰区里雍镇2026年产业以奖代补项目计划申报汇总表</t>
  </si>
  <si>
    <r>
      <rPr>
        <b/>
        <sz val="14"/>
        <color theme="1"/>
        <rFont val="宋体"/>
        <charset val="134"/>
      </rPr>
      <t>填报单位：里雍镇人民政府</t>
    </r>
    <r>
      <rPr>
        <b/>
        <sz val="14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</si>
  <si>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宋体"/>
        <charset val="134"/>
      </rPr>
      <t>填报日期：</t>
    </r>
    <r>
      <rPr>
        <b/>
        <sz val="12"/>
        <color theme="1"/>
        <rFont val="Times New Roman"/>
        <charset val="134"/>
      </rPr>
      <t>2026</t>
    </r>
    <r>
      <rPr>
        <b/>
        <sz val="12"/>
        <color theme="1"/>
        <rFont val="宋体"/>
        <charset val="134"/>
      </rPr>
      <t>年6月1日</t>
    </r>
  </si>
  <si>
    <t>序号</t>
  </si>
  <si>
    <t>行政村（社区）</t>
  </si>
  <si>
    <t>自然村（屯）</t>
  </si>
  <si>
    <t>申请人姓名</t>
  </si>
  <si>
    <t>申请户属性</t>
  </si>
  <si>
    <t>户编号</t>
  </si>
  <si>
    <t>家庭人口（人）</t>
  </si>
  <si>
    <t>联系电话</t>
  </si>
  <si>
    <t>项目实施地点</t>
  </si>
  <si>
    <t>项目类型</t>
  </si>
  <si>
    <t>申报规模数</t>
  </si>
  <si>
    <t>申报奖补金额（元）</t>
  </si>
  <si>
    <t>合计（元）</t>
  </si>
  <si>
    <t>备注</t>
  </si>
  <si>
    <t>广实村</t>
  </si>
  <si>
    <t>新喜屯</t>
  </si>
  <si>
    <t>覃道庆</t>
  </si>
  <si>
    <t>2019年脱贫户</t>
  </si>
  <si>
    <t>8450025293087</t>
  </si>
  <si>
    <t>青贮玉米（秋）</t>
  </si>
  <si>
    <t>3亩</t>
  </si>
  <si>
    <t>鸡</t>
  </si>
  <si>
    <t>50只</t>
  </si>
  <si>
    <t>青贮玉米（春）</t>
  </si>
  <si>
    <t>岭顶屯</t>
  </si>
  <si>
    <t>黄家送</t>
  </si>
  <si>
    <t>8450025206310</t>
  </si>
  <si>
    <t>优质稻（早）</t>
  </si>
  <si>
    <t>1.5亩</t>
  </si>
  <si>
    <t>优质稻（晚）</t>
  </si>
  <si>
    <t>2020年脱贫户</t>
  </si>
  <si>
    <t>2亩</t>
  </si>
  <si>
    <t>100只</t>
  </si>
  <si>
    <t>吴梓成</t>
  </si>
  <si>
    <t>8450025221293</t>
  </si>
  <si>
    <t>石迭屯</t>
  </si>
  <si>
    <t>覃道铭</t>
  </si>
  <si>
    <t>2018年脱贫户</t>
  </si>
  <si>
    <t>8450025336459</t>
  </si>
  <si>
    <t>子山屯</t>
  </si>
  <si>
    <t>吴积林</t>
  </si>
  <si>
    <t>8450025326829</t>
  </si>
  <si>
    <t>4亩</t>
  </si>
  <si>
    <t>水龙屯</t>
  </si>
  <si>
    <t>陈有光</t>
  </si>
  <si>
    <t xml:space="preserve">2019年脱贫户 </t>
  </si>
  <si>
    <t>8450025299397</t>
  </si>
  <si>
    <t>猪</t>
  </si>
  <si>
    <t>7头</t>
  </si>
  <si>
    <t>申报金额合计5120元，因申报满5000元只补贴5000元</t>
  </si>
  <si>
    <t>苦练屯</t>
  </si>
  <si>
    <t>覃奇晚</t>
  </si>
  <si>
    <t>13481907591</t>
  </si>
  <si>
    <t>牛</t>
  </si>
  <si>
    <t>2头</t>
  </si>
  <si>
    <t>陈云亮</t>
  </si>
  <si>
    <t>8450025296946</t>
  </si>
  <si>
    <t>5亩</t>
  </si>
  <si>
    <t>实业</t>
  </si>
  <si>
    <t>何志福</t>
  </si>
  <si>
    <t>8450025213429</t>
  </si>
  <si>
    <t>15177225215</t>
  </si>
  <si>
    <t>实业屯</t>
  </si>
  <si>
    <t>申报金额合计5080元，因申报满5000元只补贴5000元</t>
  </si>
  <si>
    <t>7亩</t>
  </si>
  <si>
    <t>张桂红</t>
  </si>
  <si>
    <t>8450025137699</t>
  </si>
  <si>
    <t>6亩</t>
  </si>
  <si>
    <t>20只</t>
  </si>
  <si>
    <t>鸭</t>
  </si>
  <si>
    <t>三七屯</t>
  </si>
  <si>
    <t>韦顺</t>
  </si>
  <si>
    <t>8450025250195</t>
  </si>
  <si>
    <t>三七</t>
  </si>
  <si>
    <t>根茎薯芋类（木薯）</t>
  </si>
  <si>
    <t>陈俊剑</t>
  </si>
  <si>
    <t>8450025287391</t>
  </si>
  <si>
    <t>青贮玉米
（春）</t>
  </si>
  <si>
    <t>青贮玉米
（秋）</t>
  </si>
  <si>
    <t>有成屯</t>
  </si>
  <si>
    <t>欧金成</t>
  </si>
  <si>
    <t>监测户</t>
  </si>
  <si>
    <t>5100001211665551</t>
  </si>
  <si>
    <t xml:space="preserve">     4亩</t>
  </si>
  <si>
    <t>60只</t>
  </si>
  <si>
    <t>龙团村</t>
  </si>
  <si>
    <t>龙团屯</t>
  </si>
  <si>
    <t>黄有庆</t>
  </si>
  <si>
    <t>2016年底</t>
  </si>
  <si>
    <t>8450025160137</t>
  </si>
  <si>
    <t>1</t>
  </si>
  <si>
    <t>188*****811</t>
  </si>
  <si>
    <t>早稻</t>
  </si>
  <si>
    <t>晚稻</t>
  </si>
  <si>
    <t>早甜糯玉米</t>
  </si>
  <si>
    <t>晚甜糯玉米</t>
  </si>
  <si>
    <t>黄春山</t>
  </si>
  <si>
    <t>2017年底</t>
  </si>
  <si>
    <t>4</t>
  </si>
  <si>
    <t>134*****049</t>
  </si>
  <si>
    <t>甲板山</t>
  </si>
  <si>
    <t>产业奖补金额最高只能补5000元</t>
  </si>
  <si>
    <t>覃秀良</t>
  </si>
  <si>
    <t>8450025164824</t>
  </si>
  <si>
    <t>5</t>
  </si>
  <si>
    <t>135*****825</t>
  </si>
  <si>
    <t>甜糯玉米</t>
  </si>
  <si>
    <t>熊统克</t>
  </si>
  <si>
    <t>8450025168403</t>
  </si>
  <si>
    <t>3</t>
  </si>
  <si>
    <t>191*****591</t>
  </si>
  <si>
    <t>熊愿</t>
  </si>
  <si>
    <t>8450025170792</t>
  </si>
  <si>
    <t>135*****639</t>
  </si>
  <si>
    <t>桉树</t>
  </si>
  <si>
    <t>黄建明</t>
  </si>
  <si>
    <t>8450025174235</t>
  </si>
  <si>
    <t>6</t>
  </si>
  <si>
    <t>159*****262</t>
  </si>
  <si>
    <t>熊统袖</t>
  </si>
  <si>
    <t>8450025195753</t>
  </si>
  <si>
    <t>187*****907</t>
  </si>
  <si>
    <t>早花生</t>
  </si>
  <si>
    <t>晚花生</t>
  </si>
  <si>
    <t>黄学杰</t>
  </si>
  <si>
    <t>8450025210593</t>
  </si>
  <si>
    <t>156*****068</t>
  </si>
  <si>
    <t>黄后有</t>
  </si>
  <si>
    <t>8450025236362</t>
  </si>
  <si>
    <t>7</t>
  </si>
  <si>
    <t>181*****325</t>
  </si>
  <si>
    <t>花生</t>
  </si>
  <si>
    <t>熊统芝</t>
  </si>
  <si>
    <t>8450025243292</t>
  </si>
  <si>
    <t>2</t>
  </si>
  <si>
    <t>181*****609</t>
  </si>
  <si>
    <t>黄定连</t>
  </si>
  <si>
    <t>2018年度</t>
  </si>
  <si>
    <t>8450025248708</t>
  </si>
  <si>
    <t>135*****264</t>
  </si>
  <si>
    <t>覃庆春</t>
  </si>
  <si>
    <t>8450025645063</t>
  </si>
  <si>
    <t>151*****905</t>
  </si>
  <si>
    <t>黄建美</t>
  </si>
  <si>
    <t>8450025811078</t>
  </si>
  <si>
    <t>134*****412</t>
  </si>
  <si>
    <t>覃桂斌</t>
  </si>
  <si>
    <t>8450025818998</t>
  </si>
  <si>
    <t>134*****783</t>
  </si>
  <si>
    <t>黄志科</t>
  </si>
  <si>
    <t>8450025863508</t>
  </si>
  <si>
    <t>134*****289</t>
  </si>
  <si>
    <t>熊统项</t>
  </si>
  <si>
    <t>8450025876023</t>
  </si>
  <si>
    <t>134*****657</t>
  </si>
  <si>
    <t>黄国英</t>
  </si>
  <si>
    <t>8450025953920</t>
  </si>
  <si>
    <t>199*****602</t>
  </si>
  <si>
    <t>黄庆学</t>
  </si>
  <si>
    <t>8450025980191</t>
  </si>
  <si>
    <t>187*****898</t>
  </si>
  <si>
    <t>黄军院</t>
  </si>
  <si>
    <t>2015年底</t>
  </si>
  <si>
    <t>8450025985597</t>
  </si>
  <si>
    <t>192*****206</t>
  </si>
  <si>
    <t>熊兆乐</t>
  </si>
  <si>
    <t>8450026002902</t>
  </si>
  <si>
    <t>134*****190</t>
  </si>
  <si>
    <t>黄建恩</t>
  </si>
  <si>
    <t>8450026007881</t>
  </si>
  <si>
    <t>135*****057</t>
  </si>
  <si>
    <t>黄洪元</t>
  </si>
  <si>
    <t>8450026011005</t>
  </si>
  <si>
    <t>189*****004</t>
  </si>
  <si>
    <t>熊小科</t>
  </si>
  <si>
    <t>8450026019893</t>
  </si>
  <si>
    <t>159*****230</t>
  </si>
  <si>
    <t>黄洪图</t>
  </si>
  <si>
    <t>8450026024225</t>
  </si>
  <si>
    <t>135*****367</t>
  </si>
  <si>
    <t>黄朝儒</t>
  </si>
  <si>
    <t>8450026041753</t>
  </si>
  <si>
    <t>134*****889</t>
  </si>
  <si>
    <t>黄有连</t>
  </si>
  <si>
    <t>8450026044054</t>
  </si>
  <si>
    <t>189*****097</t>
  </si>
  <si>
    <t>黄海群</t>
  </si>
  <si>
    <t>8450026046015</t>
  </si>
  <si>
    <t>195*****392</t>
  </si>
  <si>
    <t>黄建乐</t>
  </si>
  <si>
    <t>2014年底</t>
  </si>
  <si>
    <t>8450026767934</t>
  </si>
  <si>
    <t>180*****828</t>
  </si>
  <si>
    <t>黄日辉</t>
  </si>
  <si>
    <t>8450026768341</t>
  </si>
  <si>
    <t>198*****328</t>
  </si>
  <si>
    <t>左海忠</t>
  </si>
  <si>
    <t>8450026768885</t>
  </si>
  <si>
    <t>136*****739</t>
  </si>
  <si>
    <t>黄庆强</t>
  </si>
  <si>
    <t>8450026768890</t>
  </si>
  <si>
    <t>187*****743</t>
  </si>
  <si>
    <t>黄超胜</t>
  </si>
  <si>
    <t>8450026768898</t>
  </si>
  <si>
    <t>152*****198</t>
  </si>
  <si>
    <t>黄有烈</t>
  </si>
  <si>
    <t>8450026768906</t>
  </si>
  <si>
    <t>177*****627</t>
  </si>
  <si>
    <t>那六屯</t>
  </si>
  <si>
    <t>黄英来</t>
  </si>
  <si>
    <t>8450026195212</t>
  </si>
  <si>
    <t>191*****560</t>
  </si>
  <si>
    <t>黄立友</t>
  </si>
  <si>
    <t>8450026201623</t>
  </si>
  <si>
    <t>137*****800</t>
  </si>
  <si>
    <t>覃玉双</t>
  </si>
  <si>
    <t>8450026205161</t>
  </si>
  <si>
    <t>133*****735</t>
  </si>
  <si>
    <t>黄超产</t>
  </si>
  <si>
    <t>8450026208846</t>
  </si>
  <si>
    <t>151*****157</t>
  </si>
  <si>
    <t>韦洪图</t>
  </si>
  <si>
    <t>8450026213786</t>
  </si>
  <si>
    <t>134*****017</t>
  </si>
  <si>
    <t>黄先从</t>
  </si>
  <si>
    <t>8450026219546</t>
  </si>
  <si>
    <t>158*****310</t>
  </si>
  <si>
    <t>豆角</t>
  </si>
  <si>
    <t>辣椒</t>
  </si>
  <si>
    <t>韦家叔</t>
  </si>
  <si>
    <t>8450026223848</t>
  </si>
  <si>
    <t>184*****053</t>
  </si>
  <si>
    <t>李永希</t>
  </si>
  <si>
    <t>8450026365891</t>
  </si>
  <si>
    <t>191*****306</t>
  </si>
  <si>
    <t>黄建周</t>
  </si>
  <si>
    <t>8450026374526</t>
  </si>
  <si>
    <t>137*****734</t>
  </si>
  <si>
    <t>黄建文</t>
  </si>
  <si>
    <t>8450026376363</t>
  </si>
  <si>
    <t>135*****747</t>
  </si>
  <si>
    <t>黄俊旭</t>
  </si>
  <si>
    <t>8450026378226</t>
  </si>
  <si>
    <t>187*****212</t>
  </si>
  <si>
    <t>黄茂军</t>
  </si>
  <si>
    <t>8450026378998</t>
  </si>
  <si>
    <t>134*****942</t>
  </si>
  <si>
    <t>玉米</t>
  </si>
  <si>
    <t>黄正喜</t>
  </si>
  <si>
    <t>8450026380383</t>
  </si>
  <si>
    <t>157*****659</t>
  </si>
  <si>
    <t>韦志学</t>
  </si>
  <si>
    <t>8450026380830</t>
  </si>
  <si>
    <t>134*****819</t>
  </si>
  <si>
    <t>黄五七</t>
  </si>
  <si>
    <t>8450026400758</t>
  </si>
  <si>
    <t>134*****279</t>
  </si>
  <si>
    <t>银兆伦</t>
  </si>
  <si>
    <t>8450026407554</t>
  </si>
  <si>
    <t>137*****768</t>
  </si>
  <si>
    <t>韦有会</t>
  </si>
  <si>
    <t>8450026408750</t>
  </si>
  <si>
    <t>150*****230</t>
  </si>
  <si>
    <t>黄献习</t>
  </si>
  <si>
    <t>8450026409940</t>
  </si>
  <si>
    <t>139*****447</t>
  </si>
  <si>
    <t>黄文祖</t>
  </si>
  <si>
    <t>8450026410816</t>
  </si>
  <si>
    <t>182*****597</t>
  </si>
  <si>
    <t>黄立雅</t>
  </si>
  <si>
    <t>8450026412646</t>
  </si>
  <si>
    <t>199*****680</t>
  </si>
  <si>
    <t>黄俊昌</t>
  </si>
  <si>
    <t>8450026413493</t>
  </si>
  <si>
    <t>152*****046</t>
  </si>
  <si>
    <t>韦兰群</t>
  </si>
  <si>
    <t>8450026414692</t>
  </si>
  <si>
    <t>134*****673</t>
  </si>
  <si>
    <t>韦引导</t>
  </si>
  <si>
    <t>2019年度</t>
  </si>
  <si>
    <t>8450026767425</t>
  </si>
  <si>
    <t>182*****554</t>
  </si>
  <si>
    <t>黄锦毫</t>
  </si>
  <si>
    <t>8450026767439</t>
  </si>
  <si>
    <t>137*****624</t>
  </si>
  <si>
    <t>韦涛</t>
  </si>
  <si>
    <t>8450026767463</t>
  </si>
  <si>
    <t>153*****786</t>
  </si>
  <si>
    <t>黄庆弟</t>
  </si>
  <si>
    <t>8450026767479</t>
  </si>
  <si>
    <t>182*****436</t>
  </si>
  <si>
    <t>王菊萍</t>
  </si>
  <si>
    <t>8450026767502</t>
  </si>
  <si>
    <t>136*****599</t>
  </si>
  <si>
    <t>早玉米</t>
  </si>
  <si>
    <t>晚玉米</t>
  </si>
  <si>
    <t>韦引就</t>
  </si>
  <si>
    <t>5100000171687915</t>
  </si>
  <si>
    <t>138*****016</t>
  </si>
  <si>
    <t>黄双连</t>
  </si>
  <si>
    <t>5100000178300877</t>
  </si>
  <si>
    <t>138*****480</t>
  </si>
  <si>
    <t>上石汉屯</t>
  </si>
  <si>
    <t>黄庆和</t>
  </si>
  <si>
    <t>8450025404058</t>
  </si>
  <si>
    <t>189*****873</t>
  </si>
  <si>
    <t>陈永和</t>
  </si>
  <si>
    <t>8450025499322</t>
  </si>
  <si>
    <t>135*****976</t>
  </si>
  <si>
    <t>陈洪修</t>
  </si>
  <si>
    <t>8450025500415</t>
  </si>
  <si>
    <t>134*****633</t>
  </si>
  <si>
    <t>黄兰福</t>
  </si>
  <si>
    <t>8450025501433</t>
  </si>
  <si>
    <t>191*****886</t>
  </si>
  <si>
    <t>黄建立</t>
  </si>
  <si>
    <t>8450025503118</t>
  </si>
  <si>
    <t>187*****956</t>
  </si>
  <si>
    <t>黄立峰</t>
  </si>
  <si>
    <t>8450025503712</t>
  </si>
  <si>
    <t>133*****575</t>
  </si>
  <si>
    <t>陈善伯</t>
  </si>
  <si>
    <t>8450025504157</t>
  </si>
  <si>
    <t>187*****176</t>
  </si>
  <si>
    <t>黄秀云</t>
  </si>
  <si>
    <t>8450025512138</t>
  </si>
  <si>
    <t>138*****056</t>
  </si>
  <si>
    <t>陈大光</t>
  </si>
  <si>
    <t>8450025513732</t>
  </si>
  <si>
    <t>135*****227</t>
  </si>
  <si>
    <t>黄耀良</t>
  </si>
  <si>
    <t>8450025515743</t>
  </si>
  <si>
    <t>135*****453</t>
  </si>
  <si>
    <t>黄春豪</t>
  </si>
  <si>
    <t>8450025518927</t>
  </si>
  <si>
    <t>182*****795</t>
  </si>
  <si>
    <t>芝麻</t>
  </si>
  <si>
    <t>陈洪图</t>
  </si>
  <si>
    <t>8450025540890</t>
  </si>
  <si>
    <t>8</t>
  </si>
  <si>
    <t>134*****731</t>
  </si>
  <si>
    <t>黄庆叁</t>
  </si>
  <si>
    <t>8450025551647</t>
  </si>
  <si>
    <t>177*****269</t>
  </si>
  <si>
    <t>陈鲜美</t>
  </si>
  <si>
    <t>8450025552247</t>
  </si>
  <si>
    <t>181*****981</t>
  </si>
  <si>
    <t>梁明芳</t>
  </si>
  <si>
    <t>8450025552714</t>
  </si>
  <si>
    <t>137*****090</t>
  </si>
  <si>
    <t>黎宝妹</t>
  </si>
  <si>
    <t>8450025553356</t>
  </si>
  <si>
    <t>135*****169</t>
  </si>
  <si>
    <t>黄任林</t>
  </si>
  <si>
    <t>8450025555676</t>
  </si>
  <si>
    <t>191*****037</t>
  </si>
  <si>
    <t>黄祖元</t>
  </si>
  <si>
    <t>8450025558103</t>
  </si>
  <si>
    <t>157*****788</t>
  </si>
  <si>
    <t>黄正确</t>
  </si>
  <si>
    <t>8450025558217</t>
  </si>
  <si>
    <t>191*****339</t>
  </si>
  <si>
    <t>黄庆盛</t>
  </si>
  <si>
    <t>8450025558995</t>
  </si>
  <si>
    <t>187*****598</t>
  </si>
  <si>
    <t>黄继远</t>
  </si>
  <si>
    <t>8450025560434</t>
  </si>
  <si>
    <t>139*****914</t>
  </si>
  <si>
    <t>黄永科</t>
  </si>
  <si>
    <t>8450025560643</t>
  </si>
  <si>
    <t>173*****848</t>
  </si>
  <si>
    <t>陈朝进</t>
  </si>
  <si>
    <t>8450025562235</t>
  </si>
  <si>
    <t>152*****479</t>
  </si>
  <si>
    <t>黄家群</t>
  </si>
  <si>
    <t>8450025564000</t>
  </si>
  <si>
    <t>157*****868</t>
  </si>
  <si>
    <t>韦四妹</t>
  </si>
  <si>
    <t>8450026160525</t>
  </si>
  <si>
    <t>157*****245</t>
  </si>
  <si>
    <t>陈美汉</t>
  </si>
  <si>
    <t>8450026169834</t>
  </si>
  <si>
    <t>198*****969</t>
  </si>
  <si>
    <t>黄柱国</t>
  </si>
  <si>
    <t>8450026173919</t>
  </si>
  <si>
    <t>152*****985</t>
  </si>
  <si>
    <t>黄春鲜</t>
  </si>
  <si>
    <t>8450026765254</t>
  </si>
  <si>
    <t>135*****247</t>
  </si>
  <si>
    <t>陈就</t>
  </si>
  <si>
    <t>8450026767585</t>
  </si>
  <si>
    <t>134*****013</t>
  </si>
  <si>
    <t>蓝昌福</t>
  </si>
  <si>
    <t>8450026767838</t>
  </si>
  <si>
    <t>182*****575</t>
  </si>
  <si>
    <t>木薯</t>
  </si>
  <si>
    <t>甘蔗</t>
  </si>
  <si>
    <t>黄超依</t>
  </si>
  <si>
    <t>8450026767885</t>
  </si>
  <si>
    <t>134*****117</t>
  </si>
  <si>
    <t>黄立高</t>
  </si>
  <si>
    <t>8450026767899</t>
  </si>
  <si>
    <t>187*****066</t>
  </si>
  <si>
    <t>陈大成</t>
  </si>
  <si>
    <t>5100000178300193</t>
  </si>
  <si>
    <t>191*****972</t>
  </si>
  <si>
    <t>陈思和</t>
  </si>
  <si>
    <t>5100001087401299</t>
  </si>
  <si>
    <t>137*****488</t>
  </si>
  <si>
    <t>下石汉屯</t>
  </si>
  <si>
    <t>韦永广</t>
  </si>
  <si>
    <t>8450025476396</t>
  </si>
  <si>
    <t>191*****503</t>
  </si>
  <si>
    <t>韦仕伦</t>
  </si>
  <si>
    <t>8450025479614</t>
  </si>
  <si>
    <t>191*****326</t>
  </si>
  <si>
    <t>韦永业</t>
  </si>
  <si>
    <t>8450025482004</t>
  </si>
  <si>
    <t>191*****217</t>
  </si>
  <si>
    <t>韦炳能</t>
  </si>
  <si>
    <t>8450025483025</t>
  </si>
  <si>
    <t>191*****873</t>
  </si>
  <si>
    <t>韦锦付</t>
  </si>
  <si>
    <t>8450025503836</t>
  </si>
  <si>
    <t>135*****865</t>
  </si>
  <si>
    <t>韦炳好</t>
  </si>
  <si>
    <t>8450025504205</t>
  </si>
  <si>
    <t>187*****076</t>
  </si>
  <si>
    <t>韦炳尚</t>
  </si>
  <si>
    <t>8450025505170</t>
  </si>
  <si>
    <t>152*****796</t>
  </si>
  <si>
    <t>韦锦贵</t>
  </si>
  <si>
    <t>8450025693167</t>
  </si>
  <si>
    <t>137*****554</t>
  </si>
  <si>
    <t>韦仕亮</t>
  </si>
  <si>
    <t>8450025696490</t>
  </si>
  <si>
    <t>187*****713</t>
  </si>
  <si>
    <t>韦建康</t>
  </si>
  <si>
    <t>8450025702687</t>
  </si>
  <si>
    <t>139*****345</t>
  </si>
  <si>
    <t>梁辉明</t>
  </si>
  <si>
    <t>8450025709498</t>
  </si>
  <si>
    <t>181*****792</t>
  </si>
  <si>
    <t>韦永乐</t>
  </si>
  <si>
    <t>8450025713615</t>
  </si>
  <si>
    <t>152*****867</t>
  </si>
  <si>
    <t>竹壮屯</t>
  </si>
  <si>
    <t>梁修荣</t>
  </si>
  <si>
    <t>8450025610230</t>
  </si>
  <si>
    <t>梁修通</t>
  </si>
  <si>
    <t>8450025640808</t>
  </si>
  <si>
    <t>173*****908</t>
  </si>
  <si>
    <t>梁志略</t>
  </si>
  <si>
    <t>8450025662852</t>
  </si>
  <si>
    <t>135*****478</t>
  </si>
  <si>
    <t>梁修实</t>
  </si>
  <si>
    <t>8450025672544</t>
  </si>
  <si>
    <t>135*****720</t>
  </si>
  <si>
    <t>梁修转</t>
  </si>
  <si>
    <t>8450025677924</t>
  </si>
  <si>
    <t>152*****308</t>
  </si>
  <si>
    <t>梁志忠</t>
  </si>
  <si>
    <t>8450025680653</t>
  </si>
  <si>
    <t>182*****216</t>
  </si>
  <si>
    <t>梁修盆</t>
  </si>
  <si>
    <t>8450025681898</t>
  </si>
  <si>
    <t>134*****019</t>
  </si>
  <si>
    <t>梁修恒</t>
  </si>
  <si>
    <t>8450025700048</t>
  </si>
  <si>
    <t>134*****085</t>
  </si>
  <si>
    <t>梁修永</t>
  </si>
  <si>
    <t>8450025705614</t>
  </si>
  <si>
    <t>153*****095</t>
  </si>
  <si>
    <t>梁秀彩</t>
  </si>
  <si>
    <t>8450025720171</t>
  </si>
  <si>
    <t>152*****353</t>
  </si>
  <si>
    <t>梁志保</t>
  </si>
  <si>
    <t>8450026766917</t>
  </si>
  <si>
    <t>159*****902</t>
  </si>
  <si>
    <t>梁志南</t>
  </si>
  <si>
    <t>8450026769434</t>
  </si>
  <si>
    <t>135*****123</t>
  </si>
  <si>
    <t>梁朝益</t>
  </si>
  <si>
    <t>8450026769648</t>
  </si>
  <si>
    <t>134*****137</t>
  </si>
  <si>
    <t>梁修又</t>
  </si>
  <si>
    <t>8450026769672</t>
  </si>
  <si>
    <t>183*****790</t>
  </si>
  <si>
    <t>熊统慈</t>
  </si>
  <si>
    <t>2017年</t>
  </si>
  <si>
    <t>8450025824620</t>
  </si>
  <si>
    <t>150*****186</t>
  </si>
  <si>
    <t>易地搬迁户</t>
  </si>
  <si>
    <t>黄少峰</t>
  </si>
  <si>
    <t>8450025517861</t>
  </si>
  <si>
    <t>136*****836</t>
  </si>
  <si>
    <t>油茶</t>
  </si>
  <si>
    <t>梁志速</t>
  </si>
  <si>
    <t>8450025681229</t>
  </si>
  <si>
    <t>134*****351</t>
  </si>
  <si>
    <t>梁朝习</t>
  </si>
  <si>
    <t>8450025679664</t>
  </si>
  <si>
    <t>159*****751</t>
  </si>
  <si>
    <t>梁建统</t>
  </si>
  <si>
    <t>8450025693298</t>
  </si>
  <si>
    <t>183*****497</t>
  </si>
  <si>
    <t>陈美好</t>
  </si>
  <si>
    <t>2016年</t>
  </si>
  <si>
    <t>8450025514806</t>
  </si>
  <si>
    <t>187*****716</t>
  </si>
  <si>
    <t>韦建纯</t>
  </si>
  <si>
    <t>8450025503195</t>
  </si>
  <si>
    <t>184*****002</t>
  </si>
  <si>
    <t>芋头</t>
  </si>
  <si>
    <t>梁日线</t>
  </si>
  <si>
    <t>8450025598256</t>
  </si>
  <si>
    <t>134*****810</t>
  </si>
  <si>
    <t>谢少春</t>
  </si>
  <si>
    <t>8450025215239</t>
  </si>
  <si>
    <t>152*****057</t>
  </si>
  <si>
    <t>黄庆国</t>
  </si>
  <si>
    <t>2018年</t>
  </si>
  <si>
    <t>8450026049216</t>
  </si>
  <si>
    <t>139*****890</t>
  </si>
  <si>
    <t>黄永周</t>
  </si>
  <si>
    <t>8450025640546</t>
  </si>
  <si>
    <t>137*****192</t>
  </si>
  <si>
    <t>梁真苗</t>
  </si>
  <si>
    <t>8450025600593</t>
  </si>
  <si>
    <t>199*****829</t>
  </si>
  <si>
    <t>梁志行</t>
  </si>
  <si>
    <t>8450025655844</t>
  </si>
  <si>
    <t>152*****084</t>
  </si>
  <si>
    <t>富龙村</t>
  </si>
  <si>
    <t>那外屯</t>
  </si>
  <si>
    <t>覃修克</t>
  </si>
  <si>
    <t>8450025122028</t>
  </si>
  <si>
    <t>优质稻</t>
  </si>
  <si>
    <t>30羽</t>
  </si>
  <si>
    <t>覃修国</t>
  </si>
  <si>
    <t>2014年退出户</t>
  </si>
  <si>
    <t>8450026762658</t>
  </si>
  <si>
    <t>甜糯玉米（早）</t>
  </si>
  <si>
    <t>0.7亩</t>
  </si>
  <si>
    <t>鱼</t>
  </si>
  <si>
    <t>1亩</t>
  </si>
  <si>
    <t>40羽</t>
  </si>
  <si>
    <t xml:space="preserve">鸭 </t>
  </si>
  <si>
    <t>50羽</t>
  </si>
  <si>
    <t>甜糯玉米（晚）</t>
  </si>
  <si>
    <t>覃以明</t>
  </si>
  <si>
    <t>8450025256781</t>
  </si>
  <si>
    <t>60羽</t>
  </si>
  <si>
    <t>覃建立</t>
  </si>
  <si>
    <t>8450025255217</t>
  </si>
  <si>
    <t>3.5亩</t>
  </si>
  <si>
    <t>16亩</t>
  </si>
  <si>
    <t>梁好妹</t>
  </si>
  <si>
    <t>2017年脱贫户</t>
  </si>
  <si>
    <t>8450025115398</t>
  </si>
  <si>
    <t>35羽</t>
  </si>
  <si>
    <t>黄绍和</t>
  </si>
  <si>
    <t>2016年脱贫户</t>
  </si>
  <si>
    <t>8450025832093</t>
  </si>
  <si>
    <t>覃瑞余</t>
  </si>
  <si>
    <t>8450025113258</t>
  </si>
  <si>
    <t>黄有二</t>
  </si>
  <si>
    <t>8450025653043</t>
  </si>
  <si>
    <t>20亩</t>
  </si>
  <si>
    <t>覃仁富</t>
  </si>
  <si>
    <t>8450026761901</t>
  </si>
  <si>
    <t>上樟屯</t>
  </si>
  <si>
    <t>覃四嫂</t>
  </si>
  <si>
    <t>8450025170773</t>
  </si>
  <si>
    <t>200羽</t>
  </si>
  <si>
    <t>梁万想</t>
  </si>
  <si>
    <t>8450025123645</t>
  </si>
  <si>
    <t>覃建款</t>
  </si>
  <si>
    <t>8450025117797</t>
  </si>
  <si>
    <t>覃和先</t>
  </si>
  <si>
    <t>2015年退出户</t>
  </si>
  <si>
    <t>8450025177167</t>
  </si>
  <si>
    <t>8亩</t>
  </si>
  <si>
    <t>覃显恒</t>
  </si>
  <si>
    <t>8450025119691</t>
  </si>
  <si>
    <t>糖料蔗</t>
  </si>
  <si>
    <t>3.7亩</t>
  </si>
  <si>
    <t>梁银记</t>
  </si>
  <si>
    <t>8450025133361</t>
  </si>
  <si>
    <t>覃建山</t>
  </si>
  <si>
    <t>8450025139382</t>
  </si>
  <si>
    <t>2.8亩</t>
  </si>
  <si>
    <t>覃桂比</t>
  </si>
  <si>
    <t>8450025178093</t>
  </si>
  <si>
    <t>10亩</t>
  </si>
  <si>
    <t>覃秀练</t>
  </si>
  <si>
    <t>8450026761410</t>
  </si>
  <si>
    <t>覃顺明</t>
  </si>
  <si>
    <t>8450025162094</t>
  </si>
  <si>
    <t>25羽</t>
  </si>
  <si>
    <t>2.5亩</t>
  </si>
  <si>
    <t>张明赳</t>
  </si>
  <si>
    <t>8450026761731</t>
  </si>
  <si>
    <t>覃桂陆</t>
  </si>
  <si>
    <t>8450026761651</t>
  </si>
  <si>
    <t>羊额屯</t>
  </si>
  <si>
    <t>韦克忠</t>
  </si>
  <si>
    <t>8450025812528</t>
  </si>
  <si>
    <t>覃立德</t>
  </si>
  <si>
    <t>8450025830419</t>
  </si>
  <si>
    <t>7.5亩</t>
  </si>
  <si>
    <t>覃国富</t>
  </si>
  <si>
    <t>8450025952930</t>
  </si>
  <si>
    <t>4.5亩</t>
  </si>
  <si>
    <t>韦日英</t>
  </si>
  <si>
    <t>8450026077523</t>
  </si>
  <si>
    <t>4.3亩</t>
  </si>
  <si>
    <t>韦秀东</t>
  </si>
  <si>
    <t>8450026050896</t>
  </si>
  <si>
    <t>3.6亩</t>
  </si>
  <si>
    <t>梁永锋</t>
  </si>
  <si>
    <t>8450026762056</t>
  </si>
  <si>
    <t>梁献高</t>
  </si>
  <si>
    <t>8450026162612</t>
  </si>
  <si>
    <t>4.6亩</t>
  </si>
  <si>
    <t>12亩</t>
  </si>
  <si>
    <t>韦慈学</t>
  </si>
  <si>
    <t>8450019108518</t>
  </si>
  <si>
    <t>梁祖弟</t>
  </si>
  <si>
    <t>8450026026706</t>
  </si>
  <si>
    <t>5.5亩</t>
  </si>
  <si>
    <t>梁石山</t>
  </si>
  <si>
    <t>8450025818051</t>
  </si>
  <si>
    <t>梁武</t>
  </si>
  <si>
    <t>8450026059981</t>
  </si>
  <si>
    <t>梁克贝</t>
  </si>
  <si>
    <t>8450025820315</t>
  </si>
  <si>
    <t>梁克贯</t>
  </si>
  <si>
    <t>8450026055325</t>
  </si>
  <si>
    <t>梁德铭</t>
  </si>
  <si>
    <t>8450026072929</t>
  </si>
  <si>
    <t>梁伟东</t>
  </si>
  <si>
    <t>8450025824866</t>
  </si>
  <si>
    <t>韦吉轩</t>
  </si>
  <si>
    <t>8450026081625</t>
  </si>
  <si>
    <t>1.8亩</t>
  </si>
  <si>
    <t>韦进东</t>
  </si>
  <si>
    <t>8450025886756</t>
  </si>
  <si>
    <t>韦美海</t>
  </si>
  <si>
    <t>8450025666048</t>
  </si>
  <si>
    <t>梁思伦</t>
  </si>
  <si>
    <t>8450025892778</t>
  </si>
  <si>
    <t>2.7亩</t>
  </si>
  <si>
    <t>梁永春</t>
  </si>
  <si>
    <t>8450026059604</t>
  </si>
  <si>
    <t>覃仕弟</t>
  </si>
  <si>
    <t>8450025662793</t>
  </si>
  <si>
    <t>花生（早）</t>
  </si>
  <si>
    <t>花生（晚）</t>
  </si>
  <si>
    <t>韦吉军</t>
  </si>
  <si>
    <t>8450025667146</t>
  </si>
  <si>
    <t>4.1亩</t>
  </si>
  <si>
    <t>梁学海</t>
  </si>
  <si>
    <t>8450025812536</t>
  </si>
  <si>
    <t>梁志稳</t>
  </si>
  <si>
    <t>8450025656449</t>
  </si>
  <si>
    <t>黄金周</t>
  </si>
  <si>
    <t>8450025966836</t>
  </si>
  <si>
    <t>梁友基</t>
  </si>
  <si>
    <t>8450026761764</t>
  </si>
  <si>
    <t>1.2亩</t>
  </si>
  <si>
    <t>梁志玉</t>
  </si>
  <si>
    <t>8450025824953</t>
  </si>
  <si>
    <t>梁永秀</t>
  </si>
  <si>
    <t>8450025813249</t>
  </si>
  <si>
    <t>梁克毫</t>
  </si>
  <si>
    <t>8450026004926</t>
  </si>
  <si>
    <t>8.5亩</t>
  </si>
  <si>
    <t>陶仕传</t>
  </si>
  <si>
    <t>8450026761660</t>
  </si>
  <si>
    <t>覃年荣</t>
  </si>
  <si>
    <t>8450026762125</t>
  </si>
  <si>
    <t>梁志观</t>
  </si>
  <si>
    <t>8450025824884</t>
  </si>
  <si>
    <t>梁定术</t>
  </si>
  <si>
    <t>8450026652200</t>
  </si>
  <si>
    <t>梁献克</t>
  </si>
  <si>
    <t>8450006616004</t>
  </si>
  <si>
    <t>韦日旭</t>
  </si>
  <si>
    <t>8450026649217</t>
  </si>
  <si>
    <t>覃韦林</t>
  </si>
  <si>
    <t>梁永南</t>
  </si>
  <si>
    <t>8450008670907</t>
  </si>
  <si>
    <t>富龙屯</t>
  </si>
  <si>
    <t>覃玉花</t>
  </si>
  <si>
    <t>8450025659716</t>
  </si>
  <si>
    <t>黄太仿</t>
  </si>
  <si>
    <t>8450026010461</t>
  </si>
  <si>
    <t>韦文班</t>
  </si>
  <si>
    <t>8450025776171</t>
  </si>
  <si>
    <t>覃祖练</t>
  </si>
  <si>
    <t>8450025119726</t>
  </si>
  <si>
    <t>韦尚选</t>
  </si>
  <si>
    <t>8450025785267</t>
  </si>
  <si>
    <t>覃明会</t>
  </si>
  <si>
    <t>8450025666807</t>
  </si>
  <si>
    <t>覃秀利</t>
  </si>
  <si>
    <t>8450026761814</t>
  </si>
  <si>
    <t>韦照立</t>
  </si>
  <si>
    <t>8450025723858</t>
  </si>
  <si>
    <t>覃付脑</t>
  </si>
  <si>
    <t>8450026762067</t>
  </si>
  <si>
    <t>覃达二</t>
  </si>
  <si>
    <t>8450026761786</t>
  </si>
  <si>
    <t>覃明理</t>
  </si>
  <si>
    <t>8450026761741</t>
  </si>
  <si>
    <t>梁瑞宝</t>
  </si>
  <si>
    <t>8450026762127</t>
  </si>
  <si>
    <t>覃贤新</t>
  </si>
  <si>
    <t>8450025327225</t>
  </si>
  <si>
    <t>覃有追</t>
  </si>
  <si>
    <t>8450005262207</t>
  </si>
  <si>
    <t>韦建路</t>
  </si>
  <si>
    <t>8450025816808</t>
  </si>
  <si>
    <t>韦尚武</t>
  </si>
  <si>
    <t>8450026010579</t>
  </si>
  <si>
    <t>覃祖奉</t>
  </si>
  <si>
    <t>8450025662217</t>
  </si>
  <si>
    <t>羊</t>
  </si>
  <si>
    <t>15只</t>
  </si>
  <si>
    <t>覃明朗</t>
  </si>
  <si>
    <t>8450025658438</t>
  </si>
  <si>
    <t>覃正圈</t>
  </si>
  <si>
    <t>8450025323309</t>
  </si>
  <si>
    <t>覃朝宏</t>
  </si>
  <si>
    <t>8450026761423</t>
  </si>
  <si>
    <t>覃明底</t>
  </si>
  <si>
    <t>8450025660248</t>
  </si>
  <si>
    <t>覃秀珍</t>
  </si>
  <si>
    <t>8450025713222</t>
  </si>
  <si>
    <t>韦文切</t>
  </si>
  <si>
    <t>突发严重困难户</t>
  </si>
  <si>
    <t>8450025776906</t>
  </si>
  <si>
    <t>梁美</t>
  </si>
  <si>
    <t>异地搬迁户</t>
  </si>
  <si>
    <t>韦照尤</t>
  </si>
  <si>
    <t>8450026762169</t>
  </si>
  <si>
    <t>覃祖锐</t>
  </si>
  <si>
    <t>8450025786223</t>
  </si>
  <si>
    <t>覃明柱</t>
  </si>
  <si>
    <t>8450025654248</t>
  </si>
  <si>
    <t>覃迷月</t>
  </si>
  <si>
    <t>8450025585936</t>
  </si>
  <si>
    <t>覃正会</t>
  </si>
  <si>
    <t>覃付强</t>
  </si>
  <si>
    <t>8450025590388</t>
  </si>
  <si>
    <t>江村屯</t>
  </si>
  <si>
    <t>覃占升</t>
  </si>
  <si>
    <t>8450026762700</t>
  </si>
  <si>
    <t>覃家开</t>
  </si>
  <si>
    <t>8450026762686</t>
  </si>
  <si>
    <t>覃思金</t>
  </si>
  <si>
    <t>8450025640506</t>
  </si>
  <si>
    <t>0.9亩</t>
  </si>
  <si>
    <t>覃齐新</t>
  </si>
  <si>
    <t>8450025177764</t>
  </si>
  <si>
    <t>黄庆常</t>
  </si>
  <si>
    <t>8450025259094</t>
  </si>
  <si>
    <t>2.9亩</t>
  </si>
  <si>
    <t>1.6亩</t>
  </si>
  <si>
    <t>覃现良</t>
  </si>
  <si>
    <t>8450025824082</t>
  </si>
  <si>
    <t>覃思亮</t>
  </si>
  <si>
    <t>8450025257176</t>
  </si>
  <si>
    <t>黄金扬</t>
  </si>
  <si>
    <t>8450025116940</t>
  </si>
  <si>
    <t>覃思勤</t>
  </si>
  <si>
    <t>8450025120065</t>
  </si>
  <si>
    <t>黄有益</t>
  </si>
  <si>
    <t>8450025627716</t>
  </si>
  <si>
    <t>覃思贵</t>
  </si>
  <si>
    <t>8450025644641</t>
  </si>
  <si>
    <t>覃思伦</t>
  </si>
  <si>
    <t>8450025121489</t>
  </si>
  <si>
    <t>梁克献</t>
  </si>
  <si>
    <t>8450006584526</t>
  </si>
  <si>
    <t>韦秋凤</t>
  </si>
  <si>
    <t>8450006346413</t>
  </si>
  <si>
    <t>红花村</t>
  </si>
  <si>
    <t>红花二队</t>
  </si>
  <si>
    <t>黄德贤</t>
  </si>
  <si>
    <t>8450025295181</t>
  </si>
  <si>
    <t>8头</t>
  </si>
  <si>
    <t>申报金额合计5120元因申报满5000元，只补贴5000元。</t>
  </si>
  <si>
    <t>红花六队</t>
  </si>
  <si>
    <t>葵永青</t>
  </si>
  <si>
    <t>283羽</t>
  </si>
  <si>
    <t>100羽</t>
  </si>
  <si>
    <t>红赖村</t>
  </si>
  <si>
    <t>红赖屯</t>
  </si>
  <si>
    <t>韦庆芝</t>
  </si>
  <si>
    <t>8450025377743</t>
  </si>
  <si>
    <t>韦三声</t>
  </si>
  <si>
    <t>8450025385370</t>
  </si>
  <si>
    <t>申报金额合计8960元因申报满5000元，只补贴5000元。</t>
  </si>
  <si>
    <t>六才屯</t>
  </si>
  <si>
    <t>韦光海</t>
  </si>
  <si>
    <t>5100000267809525</t>
  </si>
  <si>
    <t>覃秀梅</t>
  </si>
  <si>
    <t>8450025344034</t>
  </si>
  <si>
    <t>韦海珠</t>
  </si>
  <si>
    <t>8450025277722</t>
  </si>
  <si>
    <t>韦仁拿</t>
  </si>
  <si>
    <t>8450025304309</t>
  </si>
  <si>
    <t>糖蔗料（新）</t>
  </si>
  <si>
    <t>木代屯</t>
  </si>
  <si>
    <t>韦先稳</t>
  </si>
  <si>
    <t>8450025393578</t>
  </si>
  <si>
    <t>歪江屯</t>
  </si>
  <si>
    <t>韦文厚</t>
  </si>
  <si>
    <t>5100000347176983</t>
  </si>
  <si>
    <t>韦显茂</t>
  </si>
  <si>
    <t>8450025338815</t>
  </si>
  <si>
    <t>韦善法</t>
  </si>
  <si>
    <t>8450025631246</t>
  </si>
  <si>
    <t>韦占清</t>
  </si>
  <si>
    <t>5100000170273457</t>
  </si>
  <si>
    <t>韦善续</t>
  </si>
  <si>
    <t>5100000345959619</t>
  </si>
  <si>
    <t>韦云群</t>
  </si>
  <si>
    <t>5100000170279875</t>
  </si>
  <si>
    <t>白见屯</t>
  </si>
  <si>
    <t>韦玉学</t>
  </si>
  <si>
    <t>2015年脱贫户</t>
  </si>
  <si>
    <t>8450026570207</t>
  </si>
  <si>
    <t>韦生冬</t>
  </si>
  <si>
    <t>8450025613914</t>
  </si>
  <si>
    <t>韦炳耀</t>
  </si>
  <si>
    <t>8450026571737</t>
  </si>
  <si>
    <t>韦玉就</t>
  </si>
  <si>
    <t>8450025623827</t>
  </si>
  <si>
    <t>白乐屯</t>
  </si>
  <si>
    <t>韦新球</t>
  </si>
  <si>
    <t>8450025581795</t>
  </si>
  <si>
    <t>韦芝晒</t>
  </si>
  <si>
    <t>8450025569093</t>
  </si>
  <si>
    <t>韦芝贰</t>
  </si>
  <si>
    <t>8450025572795</t>
  </si>
  <si>
    <t>韦锦权</t>
  </si>
  <si>
    <t>8450025576259</t>
  </si>
  <si>
    <t>韦文贵</t>
  </si>
  <si>
    <t>8450025579477</t>
  </si>
  <si>
    <t>三岔屯</t>
  </si>
  <si>
    <t>韦国亮</t>
  </si>
  <si>
    <t>8450025587497</t>
  </si>
  <si>
    <t>古路屯</t>
  </si>
  <si>
    <t>黄有炬</t>
  </si>
  <si>
    <t>8450025723380</t>
  </si>
  <si>
    <t>糖蔗料（宿）</t>
  </si>
  <si>
    <t>潘小玲</t>
  </si>
  <si>
    <t>8450025708111</t>
  </si>
  <si>
    <t>黄金阜</t>
  </si>
  <si>
    <t>8450025717469</t>
  </si>
  <si>
    <t>申报金额合计8000元因申报满5000元，只补贴5000元。</t>
  </si>
  <si>
    <t>黄有殿</t>
  </si>
  <si>
    <t>8450026567155</t>
  </si>
  <si>
    <t>覃韦姣</t>
  </si>
  <si>
    <t>8450025698171</t>
  </si>
  <si>
    <t>上甘屯</t>
  </si>
  <si>
    <t>覃秀妹</t>
  </si>
  <si>
    <t>5100000170228527</t>
  </si>
  <si>
    <t>韦祖送</t>
  </si>
  <si>
    <t>5100000170265021</t>
  </si>
  <si>
    <t>韦战学</t>
  </si>
  <si>
    <t>8450025643414</t>
  </si>
  <si>
    <t>韦贞术</t>
  </si>
  <si>
    <t>8450025640418</t>
  </si>
  <si>
    <t>覃春秀</t>
  </si>
  <si>
    <t>8450025633663</t>
  </si>
  <si>
    <t>基田村</t>
  </si>
  <si>
    <t>白山</t>
  </si>
  <si>
    <t>黎艳萍</t>
  </si>
  <si>
    <t>5100000171610627</t>
  </si>
  <si>
    <t>申报金额合计7200元因申报满5000元，只补贴5000元。</t>
  </si>
  <si>
    <t>六丁</t>
  </si>
  <si>
    <t>黄庆暖</t>
  </si>
  <si>
    <t>5100000178298720</t>
  </si>
  <si>
    <t>六合</t>
  </si>
  <si>
    <t>陈文笔</t>
  </si>
  <si>
    <t>8450026243410</t>
  </si>
  <si>
    <t>彭金明</t>
  </si>
  <si>
    <t>8450026232211</t>
  </si>
  <si>
    <t>3头</t>
  </si>
  <si>
    <t>80只</t>
  </si>
  <si>
    <t>龙塘</t>
  </si>
  <si>
    <t>覃兰尧</t>
  </si>
  <si>
    <t>8450026255297</t>
  </si>
  <si>
    <t>18878405239</t>
  </si>
  <si>
    <t>大基田</t>
  </si>
  <si>
    <t>黎昊闪</t>
  </si>
  <si>
    <t>8450026232444</t>
  </si>
  <si>
    <t>小基田</t>
  </si>
  <si>
    <t>韦日东</t>
  </si>
  <si>
    <t>5100000178296016</t>
  </si>
  <si>
    <t>13878228493</t>
  </si>
  <si>
    <t>30只</t>
  </si>
  <si>
    <t>龙脉</t>
  </si>
  <si>
    <t>唐汇</t>
  </si>
  <si>
    <t>8450026232165</t>
  </si>
  <si>
    <t>韦贵才</t>
  </si>
  <si>
    <t>8450026232955</t>
  </si>
  <si>
    <t>13407853022</t>
  </si>
  <si>
    <t>大良</t>
  </si>
  <si>
    <t>黎素良</t>
  </si>
  <si>
    <t>8450026246348</t>
  </si>
  <si>
    <t>18377262696</t>
  </si>
  <si>
    <t>易地搬迁</t>
  </si>
  <si>
    <t>优质稻（中）</t>
  </si>
  <si>
    <t>陈真海</t>
  </si>
  <si>
    <t>8450026236571</t>
  </si>
  <si>
    <t>黎陈俊</t>
  </si>
  <si>
    <t>5100001094816280</t>
  </si>
  <si>
    <t>13亩</t>
  </si>
  <si>
    <t>申报金额合计5200元因申报满5000元，只补贴5000元。</t>
  </si>
  <si>
    <t>里雍村</t>
  </si>
  <si>
    <t>大岭脚屯</t>
  </si>
  <si>
    <t>韦占宁</t>
  </si>
  <si>
    <t>8450027452409</t>
  </si>
  <si>
    <t>甜糯玉米（秋）</t>
  </si>
  <si>
    <t>下良屯</t>
  </si>
  <si>
    <t>韦运养</t>
  </si>
  <si>
    <t>8450009704024</t>
  </si>
  <si>
    <t>优质稻 (晚）</t>
  </si>
  <si>
    <t>大办屯</t>
  </si>
  <si>
    <t>黄良江</t>
  </si>
  <si>
    <t>8450009646996</t>
  </si>
  <si>
    <t>甜糯玉米（春）</t>
  </si>
  <si>
    <t>黄祖睿</t>
  </si>
  <si>
    <t>8450009452130</t>
  </si>
  <si>
    <t>下兰屯</t>
  </si>
  <si>
    <t>韦家战</t>
  </si>
  <si>
    <t>8450009772727</t>
  </si>
  <si>
    <t>东胜屯</t>
  </si>
  <si>
    <t>卓祥明</t>
  </si>
  <si>
    <t>8450018988039</t>
  </si>
  <si>
    <t>下送岭屯</t>
  </si>
  <si>
    <t>梁盛德</t>
  </si>
  <si>
    <t>8450026153966</t>
  </si>
  <si>
    <t>立冲村</t>
  </si>
  <si>
    <t>郑雪清</t>
  </si>
  <si>
    <t>8450026180905</t>
  </si>
  <si>
    <t>25只</t>
  </si>
  <si>
    <t>吴兰芳</t>
  </si>
  <si>
    <t>8450026178060</t>
  </si>
  <si>
    <t>宜步屯</t>
  </si>
  <si>
    <t>冯玉忠</t>
  </si>
  <si>
    <t>8450026597913</t>
  </si>
  <si>
    <t>立冲屯</t>
  </si>
  <si>
    <t>陈桂红</t>
  </si>
  <si>
    <t>8450026767718</t>
  </si>
  <si>
    <t>郑运恒</t>
  </si>
  <si>
    <t>8450026179018</t>
  </si>
  <si>
    <t>35只</t>
  </si>
  <si>
    <t>孙木明</t>
  </si>
  <si>
    <t>8450026173008</t>
  </si>
  <si>
    <t>37只</t>
  </si>
  <si>
    <t>孙亚刚</t>
  </si>
  <si>
    <t>8450026159267</t>
  </si>
  <si>
    <t>28只</t>
  </si>
  <si>
    <t>莫素莲</t>
  </si>
  <si>
    <t>8450025659262</t>
  </si>
  <si>
    <t>李德伦</t>
  </si>
  <si>
    <t>8450026767699</t>
  </si>
  <si>
    <t>何树枝</t>
  </si>
  <si>
    <t>8450026166845</t>
  </si>
  <si>
    <t>1头</t>
  </si>
  <si>
    <t>何占强</t>
  </si>
  <si>
    <t>8450026767231</t>
  </si>
  <si>
    <t>河表屯</t>
  </si>
  <si>
    <t>王永光</t>
  </si>
  <si>
    <t>8450026163267</t>
  </si>
  <si>
    <t>40只</t>
  </si>
  <si>
    <t>覃朝明</t>
  </si>
  <si>
    <t>8450026154152</t>
  </si>
  <si>
    <t>郑志龙</t>
  </si>
  <si>
    <t>8450026118570</t>
  </si>
  <si>
    <t>谢元汉</t>
  </si>
  <si>
    <t>2025年监测户</t>
  </si>
  <si>
    <t>龙江村</t>
  </si>
  <si>
    <t>都巷屯</t>
  </si>
  <si>
    <t>杨荣山</t>
  </si>
  <si>
    <t>8450026571160</t>
  </si>
  <si>
    <t>17374819125</t>
  </si>
  <si>
    <t>优质稻（早稻）</t>
  </si>
  <si>
    <t>优质稻（晚稻）</t>
  </si>
  <si>
    <t>甜糯玉米（春季）</t>
  </si>
  <si>
    <t>甜糯玉米（秋季）</t>
  </si>
  <si>
    <t>黄广生</t>
  </si>
  <si>
    <t>5100000178292660</t>
  </si>
  <si>
    <t>申报金额合计5800元因申报满5000元，只补贴5000元。</t>
  </si>
  <si>
    <t>花生（春季）</t>
  </si>
  <si>
    <t>梁玉剑</t>
  </si>
  <si>
    <t>5100000178298374</t>
  </si>
  <si>
    <t>9亩</t>
  </si>
  <si>
    <t>申报金额合计5760元因申报满5000元，只补贴5000元。</t>
  </si>
  <si>
    <t>潘化川</t>
  </si>
  <si>
    <t>5100000178298916</t>
  </si>
  <si>
    <t>和村屯</t>
  </si>
  <si>
    <t>梁庭庚</t>
  </si>
  <si>
    <t>8450026588736</t>
  </si>
  <si>
    <t>1.1亩</t>
  </si>
  <si>
    <t>糖料蔗（新种）</t>
  </si>
  <si>
    <t>糖料蔗（宿根）</t>
  </si>
  <si>
    <t>覃云敏</t>
  </si>
  <si>
    <t>8450026589251</t>
  </si>
  <si>
    <t>覃凤宣</t>
  </si>
  <si>
    <t>8450026589772</t>
  </si>
  <si>
    <t>黄金属</t>
  </si>
  <si>
    <t>8450026590374</t>
  </si>
  <si>
    <t>梁问日</t>
  </si>
  <si>
    <t>5100000178292966</t>
  </si>
  <si>
    <t>4.9亩</t>
  </si>
  <si>
    <t>梁家箭</t>
  </si>
  <si>
    <t>5100000345946057</t>
  </si>
  <si>
    <t>韦作勤</t>
  </si>
  <si>
    <t>5100000171597052</t>
  </si>
  <si>
    <t>花生（秋季）</t>
  </si>
  <si>
    <t>基占屯</t>
  </si>
  <si>
    <t>梁胜奇</t>
  </si>
  <si>
    <t>8450026591641</t>
  </si>
  <si>
    <t>黄应萍</t>
  </si>
  <si>
    <t>8450026593350</t>
  </si>
  <si>
    <t>0.5亩</t>
  </si>
  <si>
    <t>新村屯</t>
  </si>
  <si>
    <t>梁宗恒</t>
  </si>
  <si>
    <t>8450026579069</t>
  </si>
  <si>
    <t>18775140641</t>
  </si>
  <si>
    <t>韦绍享</t>
  </si>
  <si>
    <t>8450026594386</t>
  </si>
  <si>
    <t>13407856729</t>
  </si>
  <si>
    <t>梁柳桥</t>
  </si>
  <si>
    <t>8450026585323</t>
  </si>
  <si>
    <t xml:space="preserve">申报金额合计5120元因申报满5000元，只补贴5000元。
</t>
  </si>
  <si>
    <t>梁叁</t>
  </si>
  <si>
    <t>5100001094812911</t>
  </si>
  <si>
    <t>樟冲屯</t>
  </si>
  <si>
    <t>梁明新</t>
  </si>
  <si>
    <t>8450026583633</t>
  </si>
  <si>
    <t>梁进新</t>
  </si>
  <si>
    <t>8450026587755</t>
  </si>
  <si>
    <t>中堂屯</t>
  </si>
  <si>
    <t>覃建武</t>
  </si>
  <si>
    <t>8450026575561</t>
  </si>
  <si>
    <t>梁有点</t>
  </si>
  <si>
    <t>8450026576903</t>
  </si>
  <si>
    <t>梁海叁</t>
  </si>
  <si>
    <t>8450026580995</t>
  </si>
  <si>
    <t>梁志领</t>
  </si>
  <si>
    <t>8450026583469</t>
  </si>
  <si>
    <t>申报金额合计6180元因申报满5000元，只补贴5000元。</t>
  </si>
  <si>
    <t>梁以献</t>
  </si>
  <si>
    <t>8450026586484</t>
  </si>
  <si>
    <t>梁思念</t>
  </si>
  <si>
    <t>8450026667703</t>
  </si>
  <si>
    <t>申报金额合计6400元因申报满5000元，只补贴5000元。</t>
  </si>
  <si>
    <t>梁志茂</t>
  </si>
  <si>
    <t>5100000170293584</t>
  </si>
  <si>
    <t>中团屯</t>
  </si>
  <si>
    <t>覃美金</t>
  </si>
  <si>
    <t>8450026595215</t>
  </si>
  <si>
    <t>梁覃林</t>
  </si>
  <si>
    <t>5100000178296263</t>
  </si>
  <si>
    <t>15头</t>
  </si>
  <si>
    <t>竹根屯</t>
  </si>
  <si>
    <t>梁华玉</t>
  </si>
  <si>
    <t>8450026591911</t>
  </si>
  <si>
    <t>周敬湘</t>
  </si>
  <si>
    <t>8450026592023</t>
  </si>
  <si>
    <t>李梁东</t>
  </si>
  <si>
    <t>8450026592416</t>
  </si>
  <si>
    <t>梁建辉</t>
  </si>
  <si>
    <t>5100000178287161</t>
  </si>
  <si>
    <t>梁继照</t>
  </si>
  <si>
    <t>5100000178296071</t>
  </si>
  <si>
    <t>20羽</t>
  </si>
  <si>
    <t>岩口屯</t>
  </si>
  <si>
    <t>梁绍利</t>
  </si>
  <si>
    <t>8450026577026</t>
  </si>
  <si>
    <t xml:space="preserve">申报金额合计6060元因申报满5000元，只补贴5000元。
</t>
  </si>
  <si>
    <t>3.4亩</t>
  </si>
  <si>
    <t>4.7亩</t>
  </si>
  <si>
    <t>梁竹良</t>
  </si>
  <si>
    <t>2018年脱贫户
（易地搬迁）</t>
  </si>
  <si>
    <t>黄宝团</t>
  </si>
  <si>
    <t>5100001212042216</t>
  </si>
  <si>
    <t>长沙村</t>
  </si>
  <si>
    <t>长沙屯</t>
  </si>
  <si>
    <t>张云</t>
  </si>
  <si>
    <t>2019年度脱贫户</t>
  </si>
  <si>
    <t>8450026545673</t>
  </si>
  <si>
    <t>中厂屯</t>
  </si>
  <si>
    <t>黄玉桂</t>
  </si>
  <si>
    <t>2018 年度脱贫户</t>
  </si>
  <si>
    <t>8450026541297</t>
  </si>
  <si>
    <t>甜 糯玉米</t>
  </si>
  <si>
    <t>中塘讯</t>
  </si>
  <si>
    <t>欧真培</t>
  </si>
  <si>
    <t>2018年度脱贫户</t>
  </si>
  <si>
    <t>8450026542842</t>
  </si>
  <si>
    <t>中塘讯屯</t>
  </si>
  <si>
    <t>下塘讯</t>
  </si>
  <si>
    <t>李广德</t>
  </si>
  <si>
    <t>8450026543561</t>
  </si>
  <si>
    <t>下塘讯屯</t>
  </si>
  <si>
    <t>李正新</t>
  </si>
  <si>
    <t>2016年度脱贫户</t>
  </si>
  <si>
    <t>8450026545255</t>
  </si>
  <si>
    <t>张相宏</t>
  </si>
  <si>
    <t>8450026544262</t>
  </si>
  <si>
    <t xml:space="preserve">甘蔗 </t>
  </si>
  <si>
    <t>150羽</t>
  </si>
  <si>
    <t>东红</t>
  </si>
  <si>
    <t>李德明</t>
  </si>
  <si>
    <t>8450026539897</t>
  </si>
  <si>
    <t>东红屯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</si>
</sst>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name val="仿宋_GB2312"/>
      <charset val="0"/>
    </font>
    <font>
      <sz val="12"/>
      <color indexed="8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/>
      <right style="thin">
        <color indexed="0"/>
      </right>
      <top/>
      <bottom/>
      <diagonal/>
    </border>
    <border>
      <left/>
      <right/>
      <top style="thin">
        <color indexed="0"/>
      </top>
      <bottom/>
      <diagonal/>
    </border>
    <border>
      <left style="thin">
        <color auto="1"/>
      </left>
      <right/>
      <top style="thin">
        <color indexed="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31" applyNumberFormat="0" applyAlignment="0" applyProtection="0">
      <alignment vertical="center"/>
    </xf>
    <xf numFmtId="0" fontId="26" fillId="5" borderId="32" applyNumberFormat="0" applyAlignment="0" applyProtection="0">
      <alignment vertical="center"/>
    </xf>
    <xf numFmtId="0" fontId="27" fillId="5" borderId="31" applyNumberFormat="0" applyAlignment="0" applyProtection="0">
      <alignment vertical="center"/>
    </xf>
    <xf numFmtId="0" fontId="28" fillId="6" borderId="33" applyNumberFormat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30" fillId="0" borderId="3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0" borderId="1" xfId="0" applyFont="1" applyFill="1" applyBorder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1" fillId="0" borderId="2" xfId="0" applyFont="1" applyFill="1" applyBorder="1" applyAlignment="1" quotePrefix="1">
      <alignment horizontal="center" vertical="center" wrapText="1"/>
    </xf>
    <xf numFmtId="0" fontId="11" fillId="0" borderId="4" xfId="0" applyFont="1" applyFill="1" applyBorder="1" applyAlignment="1" quotePrefix="1">
      <alignment horizontal="center" vertical="center" wrapText="1"/>
    </xf>
    <xf numFmtId="0" fontId="11" fillId="0" borderId="3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  <xf numFmtId="0" fontId="12" fillId="0" borderId="2" xfId="0" applyFont="1" applyFill="1" applyBorder="1" applyAlignment="1" quotePrefix="1">
      <alignment horizontal="center" vertical="center" wrapText="1"/>
    </xf>
    <xf numFmtId="0" fontId="12" fillId="0" borderId="4" xfId="0" applyFont="1" applyFill="1" applyBorder="1" applyAlignment="1" quotePrefix="1">
      <alignment horizontal="center" vertical="center" wrapText="1"/>
    </xf>
    <xf numFmtId="0" fontId="12" fillId="0" borderId="3" xfId="0" applyFont="1" applyFill="1" applyBorder="1" applyAlignment="1" quotePrefix="1">
      <alignment horizontal="center" vertical="center" wrapText="1"/>
    </xf>
    <xf numFmtId="0" fontId="11" fillId="0" borderId="2" xfId="0" applyFont="1" applyFill="1" applyBorder="1" applyAlignment="1" quotePrefix="1">
      <alignment horizontal="center" vertical="center"/>
    </xf>
    <xf numFmtId="0" fontId="11" fillId="0" borderId="4" xfId="0" applyFont="1" applyFill="1" applyBorder="1" applyAlignment="1" quotePrefix="1">
      <alignment horizontal="center" vertical="center"/>
    </xf>
    <xf numFmtId="0" fontId="11" fillId="0" borderId="3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12" fillId="0" borderId="2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  <xf numFmtId="0" fontId="12" fillId="0" borderId="3" xfId="0" applyFont="1" applyFill="1" applyBorder="1" applyAlignment="1" quotePrefix="1">
      <alignment horizontal="center" vertical="center"/>
    </xf>
    <xf numFmtId="0" fontId="12" fillId="0" borderId="4" xfId="0" applyFont="1" applyFill="1" applyBorder="1" applyAlignment="1" quotePrefix="1">
      <alignment horizontal="center" vertical="center"/>
    </xf>
    <xf numFmtId="0" fontId="11" fillId="0" borderId="9" xfId="0" applyFont="1" applyFill="1" applyBorder="1" applyAlignment="1" quotePrefix="1">
      <alignment horizontal="center" vertical="center" wrapText="1"/>
    </xf>
    <xf numFmtId="0" fontId="11" fillId="0" borderId="6" xfId="0" applyFont="1" applyFill="1" applyBorder="1" applyAlignment="1" quotePrefix="1">
      <alignment horizontal="center" vertical="center" wrapText="1"/>
    </xf>
    <xf numFmtId="0" fontId="11" fillId="0" borderId="20" xfId="0" applyFont="1" applyFill="1" applyBorder="1" applyAlignment="1" quotePrefix="1">
      <alignment horizontal="center" vertical="center" wrapText="1"/>
    </xf>
    <xf numFmtId="0" fontId="1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18"/>
  <sheetViews>
    <sheetView tabSelected="1" zoomScale="85" zoomScaleNormal="85" topLeftCell="A501" workbookViewId="0">
      <selection activeCell="T512" sqref="T512"/>
    </sheetView>
  </sheetViews>
  <sheetFormatPr defaultColWidth="9" defaultRowHeight="18.75"/>
  <cols>
    <col min="1" max="1" width="6.175" style="5" customWidth="1"/>
    <col min="2" max="2" width="10.5" style="2" customWidth="1"/>
    <col min="3" max="4" width="9" style="2"/>
    <col min="5" max="5" width="16.5" style="2" customWidth="1"/>
    <col min="6" max="6" width="18.225" style="2" customWidth="1"/>
    <col min="7" max="7" width="9.7" style="2" customWidth="1"/>
    <col min="8" max="8" width="15.725" style="2" customWidth="1"/>
    <col min="9" max="9" width="11.325" style="2" customWidth="1"/>
    <col min="10" max="10" width="16.175" style="2" customWidth="1"/>
    <col min="11" max="11" width="12.375" style="2" customWidth="1"/>
    <col min="12" max="12" width="14.5" style="2" customWidth="1"/>
    <col min="13" max="13" width="10.4166666666667" style="6" customWidth="1"/>
    <col min="14" max="14" width="19.3833333333333" style="2" customWidth="1"/>
    <col min="15" max="16384" width="9" style="2"/>
  </cols>
  <sheetData>
    <row r="1" ht="30" customHeight="1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1" customFormat="1" ht="30" customHeight="1" spans="1:14">
      <c r="A2" s="9" t="s">
        <v>1</v>
      </c>
      <c r="B2" s="10"/>
      <c r="C2" s="10"/>
      <c r="D2" s="10"/>
      <c r="E2" s="10"/>
      <c r="F2" s="11"/>
      <c r="G2" s="11"/>
      <c r="H2" s="11"/>
      <c r="I2" s="11"/>
      <c r="J2" s="11"/>
      <c r="K2" s="11"/>
      <c r="L2" s="11"/>
      <c r="M2" s="12" t="s">
        <v>2</v>
      </c>
      <c r="N2" s="13"/>
    </row>
    <row r="3" ht="28.5" customHeight="1" spans="1:14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6" t="s">
        <v>14</v>
      </c>
      <c r="M3" s="16" t="s">
        <v>15</v>
      </c>
      <c r="N3" s="15" t="s">
        <v>16</v>
      </c>
    </row>
    <row r="4" ht="20" customHeight="1" spans="1:14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7"/>
      <c r="M4" s="17"/>
      <c r="N4" s="15"/>
    </row>
    <row r="5" s="2" customFormat="1" ht="20" customHeight="1" spans="1:14">
      <c r="A5" s="18">
        <v>1</v>
      </c>
      <c r="B5" s="18" t="s">
        <v>17</v>
      </c>
      <c r="C5" s="18" t="s">
        <v>18</v>
      </c>
      <c r="D5" s="18" t="s">
        <v>19</v>
      </c>
      <c r="E5" s="18" t="s">
        <v>20</v>
      </c>
      <c r="F5" s="18" t="s">
        <v>21</v>
      </c>
      <c r="G5" s="18">
        <v>3</v>
      </c>
      <c r="H5" s="18">
        <v>15277209036</v>
      </c>
      <c r="I5" s="18" t="s">
        <v>18</v>
      </c>
      <c r="J5" s="19" t="s">
        <v>22</v>
      </c>
      <c r="K5" s="19" t="s">
        <v>23</v>
      </c>
      <c r="L5" s="20">
        <v>960</v>
      </c>
      <c r="M5" s="21">
        <v>2520</v>
      </c>
      <c r="N5" s="16"/>
    </row>
    <row r="6" s="2" customFormat="1" ht="20" customHeight="1" spans="1:14">
      <c r="A6" s="21">
        <v>2</v>
      </c>
      <c r="B6" s="21"/>
      <c r="C6" s="21" t="s">
        <v>18</v>
      </c>
      <c r="D6" s="21" t="s">
        <v>19</v>
      </c>
      <c r="E6" s="21" t="s">
        <v>20</v>
      </c>
      <c r="F6" s="21" t="s">
        <v>21</v>
      </c>
      <c r="G6" s="21">
        <v>3</v>
      </c>
      <c r="H6" s="21">
        <v>15277209036</v>
      </c>
      <c r="I6" s="21" t="s">
        <v>18</v>
      </c>
      <c r="J6" s="19" t="s">
        <v>24</v>
      </c>
      <c r="K6" s="19" t="s">
        <v>25</v>
      </c>
      <c r="L6" s="19">
        <v>600</v>
      </c>
      <c r="M6" s="21"/>
      <c r="N6" s="22"/>
    </row>
    <row r="7" s="2" customFormat="1" ht="20" customHeight="1" spans="1:14">
      <c r="A7" s="20">
        <v>3</v>
      </c>
      <c r="B7" s="20"/>
      <c r="C7" s="20" t="s">
        <v>18</v>
      </c>
      <c r="D7" s="20" t="s">
        <v>19</v>
      </c>
      <c r="E7" s="20" t="s">
        <v>20</v>
      </c>
      <c r="F7" s="20" t="s">
        <v>21</v>
      </c>
      <c r="G7" s="20">
        <v>3</v>
      </c>
      <c r="H7" s="20">
        <v>15277209036</v>
      </c>
      <c r="I7" s="20" t="s">
        <v>18</v>
      </c>
      <c r="J7" s="19" t="s">
        <v>26</v>
      </c>
      <c r="K7" s="19" t="s">
        <v>23</v>
      </c>
      <c r="L7" s="19">
        <v>960</v>
      </c>
      <c r="M7" s="20"/>
      <c r="N7" s="17"/>
    </row>
    <row r="8" s="2" customFormat="1" ht="20" customHeight="1" spans="1:14">
      <c r="A8" s="18">
        <v>2</v>
      </c>
      <c r="B8" s="18" t="s">
        <v>17</v>
      </c>
      <c r="C8" s="18" t="s">
        <v>27</v>
      </c>
      <c r="D8" s="18" t="s">
        <v>28</v>
      </c>
      <c r="E8" s="18" t="s">
        <v>20</v>
      </c>
      <c r="F8" s="18" t="s">
        <v>29</v>
      </c>
      <c r="G8" s="18">
        <v>1</v>
      </c>
      <c r="H8" s="18">
        <v>13407878769</v>
      </c>
      <c r="I8" s="18" t="s">
        <v>27</v>
      </c>
      <c r="J8" s="19" t="s">
        <v>30</v>
      </c>
      <c r="K8" s="19" t="s">
        <v>31</v>
      </c>
      <c r="L8" s="19">
        <v>480</v>
      </c>
      <c r="M8" s="19">
        <v>3440</v>
      </c>
      <c r="N8" s="18"/>
    </row>
    <row r="9" s="2" customFormat="1" ht="20" customHeight="1" spans="1:14">
      <c r="A9" s="21">
        <v>5</v>
      </c>
      <c r="B9" s="21" t="s">
        <v>17</v>
      </c>
      <c r="C9" s="21" t="s">
        <v>27</v>
      </c>
      <c r="D9" s="21"/>
      <c r="E9" s="21" t="s">
        <v>20</v>
      </c>
      <c r="F9" s="21" t="s">
        <v>29</v>
      </c>
      <c r="G9" s="21">
        <v>1</v>
      </c>
      <c r="H9" s="21">
        <v>13407878769</v>
      </c>
      <c r="I9" s="21" t="s">
        <v>27</v>
      </c>
      <c r="J9" s="19" t="s">
        <v>32</v>
      </c>
      <c r="K9" s="19" t="s">
        <v>31</v>
      </c>
      <c r="L9" s="19">
        <v>480</v>
      </c>
      <c r="M9" s="19"/>
      <c r="N9" s="21"/>
    </row>
    <row r="10" s="2" customFormat="1" ht="20" customHeight="1" spans="1:14">
      <c r="A10" s="21">
        <v>6</v>
      </c>
      <c r="B10" s="21" t="s">
        <v>17</v>
      </c>
      <c r="C10" s="21" t="s">
        <v>27</v>
      </c>
      <c r="D10" s="21"/>
      <c r="E10" s="21" t="s">
        <v>33</v>
      </c>
      <c r="F10" s="21" t="s">
        <v>29</v>
      </c>
      <c r="G10" s="21">
        <v>1</v>
      </c>
      <c r="H10" s="21">
        <v>13407878770</v>
      </c>
      <c r="I10" s="21" t="s">
        <v>27</v>
      </c>
      <c r="J10" s="19" t="s">
        <v>26</v>
      </c>
      <c r="K10" s="19" t="s">
        <v>34</v>
      </c>
      <c r="L10" s="19">
        <v>640</v>
      </c>
      <c r="M10" s="19"/>
      <c r="N10" s="21"/>
    </row>
    <row r="11" s="2" customFormat="1" ht="20" customHeight="1" spans="1:14">
      <c r="A11" s="21">
        <v>7</v>
      </c>
      <c r="B11" s="21" t="s">
        <v>17</v>
      </c>
      <c r="C11" s="21" t="s">
        <v>27</v>
      </c>
      <c r="D11" s="21"/>
      <c r="E11" s="21" t="s">
        <v>33</v>
      </c>
      <c r="F11" s="21" t="s">
        <v>29</v>
      </c>
      <c r="G11" s="21">
        <v>1</v>
      </c>
      <c r="H11" s="21">
        <v>13407878770</v>
      </c>
      <c r="I11" s="21" t="s">
        <v>27</v>
      </c>
      <c r="J11" s="19" t="s">
        <v>22</v>
      </c>
      <c r="K11" s="19" t="s">
        <v>34</v>
      </c>
      <c r="L11" s="19">
        <v>640</v>
      </c>
      <c r="M11" s="19"/>
      <c r="N11" s="21"/>
    </row>
    <row r="12" s="2" customFormat="1" ht="20" customHeight="1" spans="1:14">
      <c r="A12" s="20">
        <v>8</v>
      </c>
      <c r="B12" s="20" t="s">
        <v>17</v>
      </c>
      <c r="C12" s="20" t="s">
        <v>27</v>
      </c>
      <c r="D12" s="20"/>
      <c r="E12" s="20" t="s">
        <v>20</v>
      </c>
      <c r="F12" s="20" t="s">
        <v>29</v>
      </c>
      <c r="G12" s="20">
        <v>1</v>
      </c>
      <c r="H12" s="20">
        <v>13407878769</v>
      </c>
      <c r="I12" s="20" t="s">
        <v>27</v>
      </c>
      <c r="J12" s="19" t="s">
        <v>24</v>
      </c>
      <c r="K12" s="19" t="s">
        <v>35</v>
      </c>
      <c r="L12" s="19">
        <v>1200</v>
      </c>
      <c r="M12" s="19"/>
      <c r="N12" s="20"/>
    </row>
    <row r="13" s="2" customFormat="1" ht="20" customHeight="1" spans="1:14">
      <c r="A13" s="18">
        <v>3</v>
      </c>
      <c r="B13" s="18" t="s">
        <v>17</v>
      </c>
      <c r="C13" s="18" t="s">
        <v>27</v>
      </c>
      <c r="D13" s="18" t="s">
        <v>36</v>
      </c>
      <c r="E13" s="18" t="s">
        <v>20</v>
      </c>
      <c r="F13" s="18" t="s">
        <v>37</v>
      </c>
      <c r="G13" s="18">
        <v>3</v>
      </c>
      <c r="H13" s="18">
        <v>18276286142</v>
      </c>
      <c r="I13" s="18" t="s">
        <v>27</v>
      </c>
      <c r="J13" s="20" t="s">
        <v>30</v>
      </c>
      <c r="K13" s="20" t="s">
        <v>31</v>
      </c>
      <c r="L13" s="20">
        <v>480</v>
      </c>
      <c r="M13" s="21">
        <v>2160</v>
      </c>
      <c r="N13" s="23"/>
    </row>
    <row r="14" s="2" customFormat="1" ht="20" customHeight="1" spans="1:14">
      <c r="A14" s="21">
        <v>10</v>
      </c>
      <c r="B14" s="21" t="s">
        <v>17</v>
      </c>
      <c r="C14" s="21" t="s">
        <v>27</v>
      </c>
      <c r="D14" s="21"/>
      <c r="E14" s="21" t="s">
        <v>20</v>
      </c>
      <c r="F14" s="21" t="s">
        <v>37</v>
      </c>
      <c r="G14" s="21">
        <v>3</v>
      </c>
      <c r="H14" s="21">
        <v>18276286142</v>
      </c>
      <c r="I14" s="21" t="s">
        <v>27</v>
      </c>
      <c r="J14" s="19" t="s">
        <v>32</v>
      </c>
      <c r="K14" s="19" t="s">
        <v>31</v>
      </c>
      <c r="L14" s="19">
        <v>480</v>
      </c>
      <c r="M14" s="21"/>
      <c r="N14" s="23"/>
    </row>
    <row r="15" s="2" customFormat="1" ht="20" customHeight="1" spans="1:14">
      <c r="A15" s="20">
        <v>11</v>
      </c>
      <c r="B15" s="20" t="s">
        <v>17</v>
      </c>
      <c r="C15" s="20" t="s">
        <v>27</v>
      </c>
      <c r="D15" s="20"/>
      <c r="E15" s="20" t="s">
        <v>20</v>
      </c>
      <c r="F15" s="20" t="s">
        <v>37</v>
      </c>
      <c r="G15" s="20">
        <v>3</v>
      </c>
      <c r="H15" s="20">
        <v>18276286142</v>
      </c>
      <c r="I15" s="20" t="s">
        <v>27</v>
      </c>
      <c r="J15" s="19" t="s">
        <v>24</v>
      </c>
      <c r="K15" s="19" t="s">
        <v>35</v>
      </c>
      <c r="L15" s="19">
        <v>1200</v>
      </c>
      <c r="M15" s="20"/>
      <c r="N15" s="24"/>
    </row>
    <row r="16" s="2" customFormat="1" ht="20" customHeight="1" spans="1:14">
      <c r="A16" s="18">
        <v>4</v>
      </c>
      <c r="B16" s="18" t="s">
        <v>17</v>
      </c>
      <c r="C16" s="18" t="s">
        <v>38</v>
      </c>
      <c r="D16" s="18" t="s">
        <v>39</v>
      </c>
      <c r="E16" s="18" t="s">
        <v>40</v>
      </c>
      <c r="F16" s="93" t="s">
        <v>41</v>
      </c>
      <c r="G16" s="18">
        <v>3</v>
      </c>
      <c r="H16" s="18">
        <v>18657282791</v>
      </c>
      <c r="I16" s="18" t="s">
        <v>38</v>
      </c>
      <c r="J16" s="19" t="s">
        <v>24</v>
      </c>
      <c r="K16" s="19" t="s">
        <v>25</v>
      </c>
      <c r="L16" s="19">
        <v>600</v>
      </c>
      <c r="M16" s="18">
        <v>1560</v>
      </c>
      <c r="N16" s="25"/>
    </row>
    <row r="17" s="2" customFormat="1" ht="20" customHeight="1" spans="1:14">
      <c r="A17" s="21">
        <v>13</v>
      </c>
      <c r="B17" s="21" t="s">
        <v>17</v>
      </c>
      <c r="C17" s="21" t="s">
        <v>38</v>
      </c>
      <c r="D17" s="21"/>
      <c r="E17" s="21" t="s">
        <v>40</v>
      </c>
      <c r="F17" s="94" t="s">
        <v>41</v>
      </c>
      <c r="G17" s="21">
        <v>3</v>
      </c>
      <c r="H17" s="21">
        <v>18657282791</v>
      </c>
      <c r="I17" s="21" t="s">
        <v>38</v>
      </c>
      <c r="J17" s="20" t="s">
        <v>30</v>
      </c>
      <c r="K17" s="19" t="s">
        <v>31</v>
      </c>
      <c r="L17" s="19">
        <v>480</v>
      </c>
      <c r="M17" s="21"/>
      <c r="N17" s="23"/>
    </row>
    <row r="18" s="2" customFormat="1" ht="20" customHeight="1" spans="1:14">
      <c r="A18" s="20">
        <v>14</v>
      </c>
      <c r="B18" s="20" t="s">
        <v>17</v>
      </c>
      <c r="C18" s="20" t="s">
        <v>38</v>
      </c>
      <c r="D18" s="20"/>
      <c r="E18" s="20" t="s">
        <v>40</v>
      </c>
      <c r="F18" s="95" t="s">
        <v>41</v>
      </c>
      <c r="G18" s="20">
        <v>3</v>
      </c>
      <c r="H18" s="20">
        <v>18657282791</v>
      </c>
      <c r="I18" s="20" t="s">
        <v>38</v>
      </c>
      <c r="J18" s="19" t="s">
        <v>32</v>
      </c>
      <c r="K18" s="19" t="s">
        <v>31</v>
      </c>
      <c r="L18" s="19">
        <v>480</v>
      </c>
      <c r="M18" s="20"/>
      <c r="N18" s="24"/>
    </row>
    <row r="19" s="2" customFormat="1" ht="20" customHeight="1" spans="1:14">
      <c r="A19" s="18">
        <v>5</v>
      </c>
      <c r="B19" s="18" t="s">
        <v>17</v>
      </c>
      <c r="C19" s="18" t="s">
        <v>42</v>
      </c>
      <c r="D19" s="18" t="s">
        <v>43</v>
      </c>
      <c r="E19" s="18" t="s">
        <v>20</v>
      </c>
      <c r="F19" s="18" t="s">
        <v>44</v>
      </c>
      <c r="G19" s="18">
        <v>1</v>
      </c>
      <c r="H19" s="18">
        <v>13558226842</v>
      </c>
      <c r="I19" s="18" t="s">
        <v>27</v>
      </c>
      <c r="J19" s="20" t="s">
        <v>30</v>
      </c>
      <c r="K19" s="19" t="s">
        <v>34</v>
      </c>
      <c r="L19" s="19">
        <v>640</v>
      </c>
      <c r="M19" s="18">
        <v>4720</v>
      </c>
      <c r="N19" s="25"/>
    </row>
    <row r="20" s="2" customFormat="1" ht="20" customHeight="1" spans="1:14">
      <c r="A20" s="21">
        <v>16</v>
      </c>
      <c r="B20" s="21" t="s">
        <v>17</v>
      </c>
      <c r="C20" s="21" t="s">
        <v>42</v>
      </c>
      <c r="D20" s="21"/>
      <c r="E20" s="21" t="s">
        <v>20</v>
      </c>
      <c r="F20" s="21" t="s">
        <v>44</v>
      </c>
      <c r="G20" s="21">
        <v>1</v>
      </c>
      <c r="H20" s="21">
        <v>13558226842</v>
      </c>
      <c r="I20" s="21" t="s">
        <v>27</v>
      </c>
      <c r="J20" s="19" t="s">
        <v>32</v>
      </c>
      <c r="K20" s="19" t="s">
        <v>34</v>
      </c>
      <c r="L20" s="19">
        <v>640</v>
      </c>
      <c r="M20" s="21"/>
      <c r="N20" s="23"/>
    </row>
    <row r="21" s="2" customFormat="1" ht="20" customHeight="1" spans="1:14">
      <c r="A21" s="21">
        <v>17</v>
      </c>
      <c r="B21" s="21" t="s">
        <v>17</v>
      </c>
      <c r="C21" s="21" t="s">
        <v>42</v>
      </c>
      <c r="D21" s="21"/>
      <c r="E21" s="21" t="s">
        <v>20</v>
      </c>
      <c r="F21" s="21" t="s">
        <v>44</v>
      </c>
      <c r="G21" s="21">
        <v>1</v>
      </c>
      <c r="H21" s="21">
        <v>13558226842</v>
      </c>
      <c r="I21" s="21" t="s">
        <v>27</v>
      </c>
      <c r="J21" s="19" t="s">
        <v>22</v>
      </c>
      <c r="K21" s="19" t="s">
        <v>23</v>
      </c>
      <c r="L21" s="19">
        <v>960</v>
      </c>
      <c r="M21" s="21"/>
      <c r="N21" s="23"/>
    </row>
    <row r="22" s="2" customFormat="1" ht="20" customHeight="1" spans="1:14">
      <c r="A22" s="21">
        <v>18</v>
      </c>
      <c r="B22" s="21" t="s">
        <v>17</v>
      </c>
      <c r="C22" s="21" t="s">
        <v>42</v>
      </c>
      <c r="D22" s="21"/>
      <c r="E22" s="21" t="s">
        <v>20</v>
      </c>
      <c r="F22" s="21" t="s">
        <v>44</v>
      </c>
      <c r="G22" s="21">
        <v>1</v>
      </c>
      <c r="H22" s="21">
        <v>13558226842</v>
      </c>
      <c r="I22" s="21" t="s">
        <v>27</v>
      </c>
      <c r="J22" s="19" t="s">
        <v>26</v>
      </c>
      <c r="K22" s="19" t="s">
        <v>45</v>
      </c>
      <c r="L22" s="19">
        <v>1280</v>
      </c>
      <c r="M22" s="21"/>
      <c r="N22" s="23"/>
    </row>
    <row r="23" s="2" customFormat="1" ht="20" customHeight="1" spans="1:14">
      <c r="A23" s="20">
        <v>19</v>
      </c>
      <c r="B23" s="20" t="s">
        <v>17</v>
      </c>
      <c r="C23" s="20" t="s">
        <v>42</v>
      </c>
      <c r="D23" s="20"/>
      <c r="E23" s="20" t="s">
        <v>20</v>
      </c>
      <c r="F23" s="20" t="s">
        <v>44</v>
      </c>
      <c r="G23" s="20">
        <v>1</v>
      </c>
      <c r="H23" s="20">
        <v>13558226842</v>
      </c>
      <c r="I23" s="20" t="s">
        <v>27</v>
      </c>
      <c r="J23" s="19" t="s">
        <v>24</v>
      </c>
      <c r="K23" s="19" t="s">
        <v>35</v>
      </c>
      <c r="L23" s="19">
        <v>1200</v>
      </c>
      <c r="M23" s="20"/>
      <c r="N23" s="24"/>
    </row>
    <row r="24" s="2" customFormat="1" ht="20" customHeight="1" spans="1:14">
      <c r="A24" s="18">
        <v>6</v>
      </c>
      <c r="B24" s="18" t="s">
        <v>17</v>
      </c>
      <c r="C24" s="18" t="s">
        <v>46</v>
      </c>
      <c r="D24" s="18" t="s">
        <v>47</v>
      </c>
      <c r="E24" s="18" t="s">
        <v>48</v>
      </c>
      <c r="F24" s="18" t="s">
        <v>49</v>
      </c>
      <c r="G24" s="18">
        <v>4</v>
      </c>
      <c r="H24" s="18">
        <v>13481229632</v>
      </c>
      <c r="I24" s="18" t="s">
        <v>46</v>
      </c>
      <c r="J24" s="19" t="s">
        <v>50</v>
      </c>
      <c r="K24" s="19" t="s">
        <v>51</v>
      </c>
      <c r="L24" s="19">
        <v>4480</v>
      </c>
      <c r="M24" s="18">
        <v>5000</v>
      </c>
      <c r="N24" s="25" t="s">
        <v>52</v>
      </c>
    </row>
    <row r="25" s="2" customFormat="1" ht="30" customHeight="1" spans="1:14">
      <c r="A25" s="20">
        <v>21</v>
      </c>
      <c r="B25" s="20" t="s">
        <v>17</v>
      </c>
      <c r="C25" s="20" t="s">
        <v>46</v>
      </c>
      <c r="D25" s="20"/>
      <c r="E25" s="20" t="s">
        <v>48</v>
      </c>
      <c r="F25" s="20" t="s">
        <v>49</v>
      </c>
      <c r="G25" s="20">
        <v>4</v>
      </c>
      <c r="H25" s="20">
        <v>13481229632</v>
      </c>
      <c r="I25" s="20" t="s">
        <v>46</v>
      </c>
      <c r="J25" s="19" t="s">
        <v>26</v>
      </c>
      <c r="K25" s="19" t="s">
        <v>34</v>
      </c>
      <c r="L25" s="19">
        <v>640</v>
      </c>
      <c r="M25" s="20"/>
      <c r="N25" s="24"/>
    </row>
    <row r="26" s="2" customFormat="1" ht="20" customHeight="1" spans="1:14">
      <c r="A26" s="26">
        <v>7</v>
      </c>
      <c r="B26" s="19" t="s">
        <v>17</v>
      </c>
      <c r="C26" s="19" t="s">
        <v>53</v>
      </c>
      <c r="D26" s="19" t="s">
        <v>54</v>
      </c>
      <c r="E26" s="19" t="s">
        <v>20</v>
      </c>
      <c r="F26" s="19" t="s">
        <v>29</v>
      </c>
      <c r="G26" s="19">
        <v>1</v>
      </c>
      <c r="H26" s="96" t="s">
        <v>55</v>
      </c>
      <c r="I26" s="19" t="s">
        <v>53</v>
      </c>
      <c r="J26" s="19" t="s">
        <v>56</v>
      </c>
      <c r="K26" s="19" t="s">
        <v>57</v>
      </c>
      <c r="L26" s="19">
        <v>4800</v>
      </c>
      <c r="M26" s="19">
        <v>4800</v>
      </c>
      <c r="N26" s="27"/>
    </row>
    <row r="27" s="2" customFormat="1" ht="20" customHeight="1" spans="1:14">
      <c r="A27" s="18">
        <v>8</v>
      </c>
      <c r="B27" s="18" t="s">
        <v>17</v>
      </c>
      <c r="C27" s="18" t="s">
        <v>46</v>
      </c>
      <c r="D27" s="18" t="s">
        <v>58</v>
      </c>
      <c r="E27" s="18" t="s">
        <v>40</v>
      </c>
      <c r="F27" s="18" t="s">
        <v>59</v>
      </c>
      <c r="G27" s="18">
        <v>1</v>
      </c>
      <c r="H27" s="18">
        <v>13324823187</v>
      </c>
      <c r="I27" s="18" t="s">
        <v>46</v>
      </c>
      <c r="J27" s="19" t="s">
        <v>24</v>
      </c>
      <c r="K27" s="19" t="s">
        <v>25</v>
      </c>
      <c r="L27" s="19">
        <v>600</v>
      </c>
      <c r="M27" s="19">
        <v>3800</v>
      </c>
      <c r="N27" s="25"/>
    </row>
    <row r="28" s="2" customFormat="1" ht="20" customHeight="1" spans="1:14">
      <c r="A28" s="21">
        <v>24</v>
      </c>
      <c r="B28" s="21" t="s">
        <v>17</v>
      </c>
      <c r="C28" s="21" t="s">
        <v>46</v>
      </c>
      <c r="D28" s="21"/>
      <c r="E28" s="21" t="s">
        <v>40</v>
      </c>
      <c r="F28" s="21" t="s">
        <v>59</v>
      </c>
      <c r="G28" s="21">
        <v>1</v>
      </c>
      <c r="H28" s="21">
        <v>13324823187</v>
      </c>
      <c r="I28" s="21" t="s">
        <v>46</v>
      </c>
      <c r="J28" s="19" t="s">
        <v>22</v>
      </c>
      <c r="K28" s="19" t="s">
        <v>60</v>
      </c>
      <c r="L28" s="19">
        <v>1600</v>
      </c>
      <c r="M28" s="19"/>
      <c r="N28" s="23"/>
    </row>
    <row r="29" s="2" customFormat="1" ht="20" customHeight="1" spans="1:14">
      <c r="A29" s="20">
        <v>25</v>
      </c>
      <c r="B29" s="20" t="s">
        <v>17</v>
      </c>
      <c r="C29" s="20" t="s">
        <v>46</v>
      </c>
      <c r="D29" s="20"/>
      <c r="E29" s="20" t="s">
        <v>40</v>
      </c>
      <c r="F29" s="20" t="s">
        <v>59</v>
      </c>
      <c r="G29" s="20">
        <v>1</v>
      </c>
      <c r="H29" s="20">
        <v>13324823187</v>
      </c>
      <c r="I29" s="20" t="s">
        <v>46</v>
      </c>
      <c r="J29" s="19" t="s">
        <v>26</v>
      </c>
      <c r="K29" s="19" t="s">
        <v>60</v>
      </c>
      <c r="L29" s="19">
        <v>1600</v>
      </c>
      <c r="M29" s="19"/>
      <c r="N29" s="24"/>
    </row>
    <row r="30" s="2" customFormat="1" ht="20" customHeight="1" spans="1:14">
      <c r="A30" s="18">
        <v>9</v>
      </c>
      <c r="B30" s="18" t="s">
        <v>17</v>
      </c>
      <c r="C30" s="18" t="s">
        <v>61</v>
      </c>
      <c r="D30" s="18" t="s">
        <v>62</v>
      </c>
      <c r="E30" s="18" t="s">
        <v>20</v>
      </c>
      <c r="F30" s="18" t="s">
        <v>63</v>
      </c>
      <c r="G30" s="18">
        <v>2</v>
      </c>
      <c r="H30" s="93" t="s">
        <v>64</v>
      </c>
      <c r="I30" s="18" t="s">
        <v>65</v>
      </c>
      <c r="J30" s="19" t="s">
        <v>24</v>
      </c>
      <c r="K30" s="19" t="s">
        <v>25</v>
      </c>
      <c r="L30" s="19">
        <v>600</v>
      </c>
      <c r="M30" s="19">
        <v>5000</v>
      </c>
      <c r="N30" s="18" t="s">
        <v>66</v>
      </c>
    </row>
    <row r="31" s="2" customFormat="1" ht="20" customHeight="1" spans="1:14">
      <c r="A31" s="21">
        <v>27</v>
      </c>
      <c r="B31" s="21" t="s">
        <v>17</v>
      </c>
      <c r="C31" s="21" t="s">
        <v>61</v>
      </c>
      <c r="D31" s="21"/>
      <c r="E31" s="21" t="s">
        <v>20</v>
      </c>
      <c r="F31" s="21" t="s">
        <v>63</v>
      </c>
      <c r="G31" s="21">
        <v>2</v>
      </c>
      <c r="H31" s="94" t="s">
        <v>64</v>
      </c>
      <c r="I31" s="21" t="s">
        <v>65</v>
      </c>
      <c r="J31" s="19" t="s">
        <v>26</v>
      </c>
      <c r="K31" s="19" t="s">
        <v>67</v>
      </c>
      <c r="L31" s="19">
        <v>2240</v>
      </c>
      <c r="M31" s="19"/>
      <c r="N31" s="21"/>
    </row>
    <row r="32" s="2" customFormat="1" ht="20" customHeight="1" spans="1:14">
      <c r="A32" s="20">
        <v>28</v>
      </c>
      <c r="B32" s="20" t="s">
        <v>17</v>
      </c>
      <c r="C32" s="20" t="s">
        <v>61</v>
      </c>
      <c r="D32" s="20"/>
      <c r="E32" s="20" t="s">
        <v>20</v>
      </c>
      <c r="F32" s="20" t="s">
        <v>63</v>
      </c>
      <c r="G32" s="20">
        <v>2</v>
      </c>
      <c r="H32" s="95" t="s">
        <v>64</v>
      </c>
      <c r="I32" s="20" t="s">
        <v>65</v>
      </c>
      <c r="J32" s="19" t="s">
        <v>22</v>
      </c>
      <c r="K32" s="19" t="s">
        <v>67</v>
      </c>
      <c r="L32" s="19">
        <v>2240</v>
      </c>
      <c r="M32" s="19"/>
      <c r="N32" s="20"/>
    </row>
    <row r="33" s="2" customFormat="1" ht="20" customHeight="1" spans="1:14">
      <c r="A33" s="18">
        <v>10</v>
      </c>
      <c r="B33" s="18" t="s">
        <v>17</v>
      </c>
      <c r="C33" s="18" t="s">
        <v>53</v>
      </c>
      <c r="D33" s="18" t="s">
        <v>68</v>
      </c>
      <c r="E33" s="18" t="s">
        <v>40</v>
      </c>
      <c r="F33" s="18" t="s">
        <v>69</v>
      </c>
      <c r="G33" s="18">
        <v>3</v>
      </c>
      <c r="H33" s="18">
        <v>13737257734</v>
      </c>
      <c r="I33" s="18" t="s">
        <v>53</v>
      </c>
      <c r="J33" s="19" t="s">
        <v>26</v>
      </c>
      <c r="K33" s="19" t="s">
        <v>70</v>
      </c>
      <c r="L33" s="19">
        <v>1920</v>
      </c>
      <c r="M33" s="19">
        <v>4880</v>
      </c>
      <c r="N33" s="25"/>
    </row>
    <row r="34" s="2" customFormat="1" ht="20" customHeight="1" spans="1:14">
      <c r="A34" s="21">
        <v>30</v>
      </c>
      <c r="B34" s="21" t="s">
        <v>17</v>
      </c>
      <c r="C34" s="21" t="s">
        <v>53</v>
      </c>
      <c r="D34" s="21"/>
      <c r="E34" s="21" t="s">
        <v>40</v>
      </c>
      <c r="F34" s="21" t="s">
        <v>69</v>
      </c>
      <c r="G34" s="21">
        <v>3</v>
      </c>
      <c r="H34" s="21">
        <v>13737257734</v>
      </c>
      <c r="I34" s="21" t="s">
        <v>53</v>
      </c>
      <c r="J34" s="19" t="s">
        <v>22</v>
      </c>
      <c r="K34" s="19" t="s">
        <v>45</v>
      </c>
      <c r="L34" s="19">
        <v>1280</v>
      </c>
      <c r="M34" s="19"/>
      <c r="N34" s="23"/>
    </row>
    <row r="35" s="2" customFormat="1" ht="20" customHeight="1" spans="1:14">
      <c r="A35" s="21">
        <v>31</v>
      </c>
      <c r="B35" s="21" t="s">
        <v>17</v>
      </c>
      <c r="C35" s="21" t="s">
        <v>53</v>
      </c>
      <c r="D35" s="21"/>
      <c r="E35" s="21" t="s">
        <v>40</v>
      </c>
      <c r="F35" s="21" t="s">
        <v>69</v>
      </c>
      <c r="G35" s="21">
        <v>3</v>
      </c>
      <c r="H35" s="21">
        <v>13737257734</v>
      </c>
      <c r="I35" s="21" t="s">
        <v>53</v>
      </c>
      <c r="J35" s="19" t="s">
        <v>24</v>
      </c>
      <c r="K35" s="19" t="s">
        <v>71</v>
      </c>
      <c r="L35" s="19">
        <v>240</v>
      </c>
      <c r="M35" s="19"/>
      <c r="N35" s="23"/>
    </row>
    <row r="36" s="2" customFormat="1" ht="20" customHeight="1" spans="1:14">
      <c r="A36" s="21">
        <v>32</v>
      </c>
      <c r="B36" s="21" t="s">
        <v>17</v>
      </c>
      <c r="C36" s="21" t="s">
        <v>53</v>
      </c>
      <c r="D36" s="21"/>
      <c r="E36" s="21" t="s">
        <v>40</v>
      </c>
      <c r="F36" s="21" t="s">
        <v>69</v>
      </c>
      <c r="G36" s="21">
        <v>3</v>
      </c>
      <c r="H36" s="21">
        <v>13737257734</v>
      </c>
      <c r="I36" s="21" t="s">
        <v>53</v>
      </c>
      <c r="J36" s="20" t="s">
        <v>30</v>
      </c>
      <c r="K36" s="19" t="s">
        <v>31</v>
      </c>
      <c r="L36" s="19">
        <v>480</v>
      </c>
      <c r="M36" s="19"/>
      <c r="N36" s="23"/>
    </row>
    <row r="37" s="2" customFormat="1" ht="20" customHeight="1" spans="1:14">
      <c r="A37" s="21">
        <v>33</v>
      </c>
      <c r="B37" s="21" t="s">
        <v>17</v>
      </c>
      <c r="C37" s="21" t="s">
        <v>53</v>
      </c>
      <c r="D37" s="21"/>
      <c r="E37" s="21" t="s">
        <v>40</v>
      </c>
      <c r="F37" s="21" t="s">
        <v>69</v>
      </c>
      <c r="G37" s="21">
        <v>3</v>
      </c>
      <c r="H37" s="21">
        <v>13737257734</v>
      </c>
      <c r="I37" s="21" t="s">
        <v>53</v>
      </c>
      <c r="J37" s="19" t="s">
        <v>32</v>
      </c>
      <c r="K37" s="19" t="s">
        <v>31</v>
      </c>
      <c r="L37" s="19">
        <v>480</v>
      </c>
      <c r="M37" s="19"/>
      <c r="N37" s="23"/>
    </row>
    <row r="38" s="2" customFormat="1" ht="20" customHeight="1" spans="1:14">
      <c r="A38" s="20">
        <v>34</v>
      </c>
      <c r="B38" s="20" t="s">
        <v>17</v>
      </c>
      <c r="C38" s="20" t="s">
        <v>53</v>
      </c>
      <c r="D38" s="20"/>
      <c r="E38" s="20" t="s">
        <v>40</v>
      </c>
      <c r="F38" s="20" t="s">
        <v>69</v>
      </c>
      <c r="G38" s="20">
        <v>3</v>
      </c>
      <c r="H38" s="20">
        <v>13737257734</v>
      </c>
      <c r="I38" s="20" t="s">
        <v>53</v>
      </c>
      <c r="J38" s="19" t="s">
        <v>72</v>
      </c>
      <c r="K38" s="19" t="s">
        <v>25</v>
      </c>
      <c r="L38" s="19">
        <v>480</v>
      </c>
      <c r="M38" s="19"/>
      <c r="N38" s="24"/>
    </row>
    <row r="39" s="2" customFormat="1" ht="20" customHeight="1" spans="1:14">
      <c r="A39" s="18">
        <v>11</v>
      </c>
      <c r="B39" s="18" t="s">
        <v>17</v>
      </c>
      <c r="C39" s="18" t="s">
        <v>73</v>
      </c>
      <c r="D39" s="18" t="s">
        <v>74</v>
      </c>
      <c r="E39" s="18" t="s">
        <v>20</v>
      </c>
      <c r="F39" s="18" t="s">
        <v>75</v>
      </c>
      <c r="G39" s="18">
        <v>4</v>
      </c>
      <c r="H39" s="18">
        <v>15877294826</v>
      </c>
      <c r="I39" s="18" t="s">
        <v>76</v>
      </c>
      <c r="J39" s="19" t="s">
        <v>24</v>
      </c>
      <c r="K39" s="19" t="s">
        <v>25</v>
      </c>
      <c r="L39" s="19">
        <v>600</v>
      </c>
      <c r="M39" s="18">
        <v>4200</v>
      </c>
      <c r="N39" s="25"/>
    </row>
    <row r="40" s="2" customFormat="1" ht="20" customHeight="1" spans="1:14">
      <c r="A40" s="21">
        <v>36</v>
      </c>
      <c r="B40" s="21" t="s">
        <v>17</v>
      </c>
      <c r="C40" s="21" t="s">
        <v>73</v>
      </c>
      <c r="D40" s="21"/>
      <c r="E40" s="21" t="s">
        <v>20</v>
      </c>
      <c r="F40" s="21" t="s">
        <v>75</v>
      </c>
      <c r="G40" s="21">
        <v>4</v>
      </c>
      <c r="H40" s="21">
        <v>15877294826</v>
      </c>
      <c r="I40" s="21" t="s">
        <v>76</v>
      </c>
      <c r="J40" s="19" t="s">
        <v>77</v>
      </c>
      <c r="K40" s="19" t="s">
        <v>23</v>
      </c>
      <c r="L40" s="19">
        <v>1680</v>
      </c>
      <c r="M40" s="21"/>
      <c r="N40" s="23"/>
    </row>
    <row r="41" s="2" customFormat="1" ht="20" customHeight="1" spans="1:14">
      <c r="A41" s="21">
        <v>37</v>
      </c>
      <c r="B41" s="21" t="s">
        <v>17</v>
      </c>
      <c r="C41" s="21" t="s">
        <v>73</v>
      </c>
      <c r="D41" s="21"/>
      <c r="E41" s="21" t="s">
        <v>20</v>
      </c>
      <c r="F41" s="21" t="s">
        <v>75</v>
      </c>
      <c r="G41" s="21">
        <v>4</v>
      </c>
      <c r="H41" s="21">
        <v>15877294826</v>
      </c>
      <c r="I41" s="21" t="s">
        <v>76</v>
      </c>
      <c r="J41" s="19" t="s">
        <v>26</v>
      </c>
      <c r="K41" s="19" t="s">
        <v>23</v>
      </c>
      <c r="L41" s="19">
        <v>960</v>
      </c>
      <c r="M41" s="21"/>
      <c r="N41" s="23"/>
    </row>
    <row r="42" s="2" customFormat="1" ht="20" customHeight="1" spans="1:14">
      <c r="A42" s="20">
        <v>38</v>
      </c>
      <c r="B42" s="20" t="s">
        <v>17</v>
      </c>
      <c r="C42" s="20" t="s">
        <v>73</v>
      </c>
      <c r="D42" s="20"/>
      <c r="E42" s="20" t="s">
        <v>20</v>
      </c>
      <c r="F42" s="20" t="s">
        <v>75</v>
      </c>
      <c r="G42" s="20">
        <v>4</v>
      </c>
      <c r="H42" s="20">
        <v>15877294826</v>
      </c>
      <c r="I42" s="20" t="s">
        <v>76</v>
      </c>
      <c r="J42" s="19" t="s">
        <v>22</v>
      </c>
      <c r="K42" s="19" t="s">
        <v>23</v>
      </c>
      <c r="L42" s="19">
        <v>960</v>
      </c>
      <c r="M42" s="20"/>
      <c r="N42" s="24"/>
    </row>
    <row r="43" s="2" customFormat="1" ht="20" customHeight="1" spans="1:14">
      <c r="A43" s="18">
        <v>12</v>
      </c>
      <c r="B43" s="18" t="s">
        <v>17</v>
      </c>
      <c r="C43" s="18" t="s">
        <v>73</v>
      </c>
      <c r="D43" s="18" t="s">
        <v>78</v>
      </c>
      <c r="E43" s="18" t="s">
        <v>20</v>
      </c>
      <c r="F43" s="93" t="s">
        <v>79</v>
      </c>
      <c r="G43" s="18">
        <v>2</v>
      </c>
      <c r="H43" s="18">
        <v>13768892170</v>
      </c>
      <c r="I43" s="18" t="s">
        <v>73</v>
      </c>
      <c r="J43" s="19" t="s">
        <v>80</v>
      </c>
      <c r="K43" s="28" t="s">
        <v>34</v>
      </c>
      <c r="L43" s="28">
        <v>640</v>
      </c>
      <c r="M43" s="19">
        <v>1280</v>
      </c>
      <c r="N43" s="25"/>
    </row>
    <row r="44" s="2" customFormat="1" ht="20" customHeight="1" spans="1:14">
      <c r="A44" s="20">
        <v>40</v>
      </c>
      <c r="B44" s="20" t="s">
        <v>17</v>
      </c>
      <c r="C44" s="20" t="s">
        <v>73</v>
      </c>
      <c r="D44" s="20"/>
      <c r="E44" s="20" t="s">
        <v>20</v>
      </c>
      <c r="F44" s="95" t="s">
        <v>79</v>
      </c>
      <c r="G44" s="20">
        <v>2</v>
      </c>
      <c r="H44" s="20">
        <v>13768892170</v>
      </c>
      <c r="I44" s="20" t="s">
        <v>73</v>
      </c>
      <c r="J44" s="19" t="s">
        <v>81</v>
      </c>
      <c r="K44" s="28" t="s">
        <v>34</v>
      </c>
      <c r="L44" s="28">
        <v>640</v>
      </c>
      <c r="M44" s="19"/>
      <c r="N44" s="24"/>
    </row>
    <row r="45" s="2" customFormat="1" ht="20" customHeight="1" spans="1:14">
      <c r="A45" s="25">
        <v>13</v>
      </c>
      <c r="B45" s="25" t="s">
        <v>17</v>
      </c>
      <c r="C45" s="25" t="s">
        <v>82</v>
      </c>
      <c r="D45" s="25" t="s">
        <v>83</v>
      </c>
      <c r="E45" s="25" t="s">
        <v>84</v>
      </c>
      <c r="F45" s="97" t="s">
        <v>85</v>
      </c>
      <c r="G45" s="25">
        <v>4</v>
      </c>
      <c r="H45" s="25">
        <v>13517604270</v>
      </c>
      <c r="I45" s="25" t="s">
        <v>82</v>
      </c>
      <c r="J45" s="19" t="s">
        <v>80</v>
      </c>
      <c r="K45" s="29" t="s">
        <v>86</v>
      </c>
      <c r="L45" s="26">
        <v>1600</v>
      </c>
      <c r="M45" s="25">
        <v>4900</v>
      </c>
      <c r="N45" s="30"/>
    </row>
    <row r="46" s="2" customFormat="1" ht="20" customHeight="1" spans="1:14">
      <c r="A46" s="23">
        <v>42</v>
      </c>
      <c r="B46" s="23" t="s">
        <v>17</v>
      </c>
      <c r="C46" s="23" t="s">
        <v>82</v>
      </c>
      <c r="D46" s="23"/>
      <c r="E46" s="23" t="s">
        <v>84</v>
      </c>
      <c r="F46" s="98" t="s">
        <v>85</v>
      </c>
      <c r="G46" s="23">
        <v>4</v>
      </c>
      <c r="H46" s="23">
        <v>13517604270</v>
      </c>
      <c r="I46" s="23" t="s">
        <v>82</v>
      </c>
      <c r="J46" s="19" t="s">
        <v>81</v>
      </c>
      <c r="K46" s="26" t="s">
        <v>23</v>
      </c>
      <c r="L46" s="26">
        <v>1200</v>
      </c>
      <c r="M46" s="23"/>
      <c r="N46" s="30"/>
    </row>
    <row r="47" s="2" customFormat="1" ht="20" customHeight="1" spans="1:14">
      <c r="A47" s="23">
        <v>43</v>
      </c>
      <c r="B47" s="23" t="s">
        <v>17</v>
      </c>
      <c r="C47" s="23" t="s">
        <v>82</v>
      </c>
      <c r="D47" s="23"/>
      <c r="E47" s="23" t="s">
        <v>84</v>
      </c>
      <c r="F47" s="98" t="s">
        <v>85</v>
      </c>
      <c r="G47" s="23">
        <v>4</v>
      </c>
      <c r="H47" s="23">
        <v>13517604270</v>
      </c>
      <c r="I47" s="23" t="s">
        <v>82</v>
      </c>
      <c r="J47" s="31" t="s">
        <v>24</v>
      </c>
      <c r="K47" s="31" t="s">
        <v>87</v>
      </c>
      <c r="L47" s="31">
        <v>900</v>
      </c>
      <c r="M47" s="23"/>
      <c r="N47" s="30"/>
    </row>
    <row r="48" s="2" customFormat="1" ht="20" customHeight="1" spans="1:14">
      <c r="A48" s="23">
        <v>44</v>
      </c>
      <c r="B48" s="23" t="s">
        <v>17</v>
      </c>
      <c r="C48" s="23" t="s">
        <v>82</v>
      </c>
      <c r="D48" s="23"/>
      <c r="E48" s="23" t="s">
        <v>84</v>
      </c>
      <c r="F48" s="98" t="s">
        <v>85</v>
      </c>
      <c r="G48" s="23">
        <v>4</v>
      </c>
      <c r="H48" s="23">
        <v>13517604270</v>
      </c>
      <c r="I48" s="23" t="s">
        <v>82</v>
      </c>
      <c r="J48" s="20" t="s">
        <v>30</v>
      </c>
      <c r="K48" s="31" t="s">
        <v>31</v>
      </c>
      <c r="L48" s="31">
        <v>600</v>
      </c>
      <c r="M48" s="23"/>
      <c r="N48" s="30"/>
    </row>
    <row r="49" s="2" customFormat="1" ht="20" customHeight="1" spans="1:14">
      <c r="A49" s="24">
        <v>45</v>
      </c>
      <c r="B49" s="24"/>
      <c r="C49" s="24" t="s">
        <v>82</v>
      </c>
      <c r="D49" s="24"/>
      <c r="E49" s="24" t="s">
        <v>84</v>
      </c>
      <c r="F49" s="99" t="s">
        <v>85</v>
      </c>
      <c r="G49" s="24">
        <v>4</v>
      </c>
      <c r="H49" s="24">
        <v>13517604270</v>
      </c>
      <c r="I49" s="24" t="s">
        <v>82</v>
      </c>
      <c r="J49" s="19" t="s">
        <v>32</v>
      </c>
      <c r="K49" s="26" t="s">
        <v>31</v>
      </c>
      <c r="L49" s="26">
        <v>600</v>
      </c>
      <c r="M49" s="24"/>
      <c r="N49" s="30"/>
    </row>
    <row r="50" s="2" customFormat="1" ht="20" customHeight="1" spans="1:14">
      <c r="A50" s="32">
        <v>14</v>
      </c>
      <c r="B50" s="32" t="s">
        <v>88</v>
      </c>
      <c r="C50" s="32" t="s">
        <v>89</v>
      </c>
      <c r="D50" s="32" t="s">
        <v>90</v>
      </c>
      <c r="E50" s="32" t="s">
        <v>91</v>
      </c>
      <c r="F50" s="32" t="s">
        <v>92</v>
      </c>
      <c r="G50" s="32" t="s">
        <v>93</v>
      </c>
      <c r="H50" s="32" t="s">
        <v>94</v>
      </c>
      <c r="I50" s="32" t="s">
        <v>89</v>
      </c>
      <c r="J50" s="26" t="s">
        <v>95</v>
      </c>
      <c r="K50" s="26">
        <v>5</v>
      </c>
      <c r="L50" s="26">
        <v>1600</v>
      </c>
      <c r="M50" s="26">
        <v>4992</v>
      </c>
      <c r="N50" s="26">
        <v>4992</v>
      </c>
    </row>
    <row r="51" s="2" customFormat="1" ht="20" customHeight="1" spans="1:14">
      <c r="A51" s="33">
        <v>47</v>
      </c>
      <c r="B51" s="33" t="s">
        <v>88</v>
      </c>
      <c r="C51" s="33" t="s">
        <v>89</v>
      </c>
      <c r="D51" s="33"/>
      <c r="E51" s="33" t="s">
        <v>91</v>
      </c>
      <c r="F51" s="33" t="s">
        <v>92</v>
      </c>
      <c r="G51" s="33" t="s">
        <v>93</v>
      </c>
      <c r="H51" s="33" t="s">
        <v>94</v>
      </c>
      <c r="I51" s="33" t="s">
        <v>89</v>
      </c>
      <c r="J51" s="26" t="s">
        <v>96</v>
      </c>
      <c r="K51" s="26">
        <v>5</v>
      </c>
      <c r="L51" s="26">
        <v>1600</v>
      </c>
      <c r="M51" s="26"/>
      <c r="N51" s="26"/>
    </row>
    <row r="52" s="2" customFormat="1" ht="20" customHeight="1" spans="1:14">
      <c r="A52" s="33">
        <v>48</v>
      </c>
      <c r="B52" s="33" t="s">
        <v>88</v>
      </c>
      <c r="C52" s="33" t="s">
        <v>89</v>
      </c>
      <c r="D52" s="33"/>
      <c r="E52" s="33" t="s">
        <v>91</v>
      </c>
      <c r="F52" s="33" t="s">
        <v>92</v>
      </c>
      <c r="G52" s="33" t="s">
        <v>93</v>
      </c>
      <c r="H52" s="33" t="s">
        <v>94</v>
      </c>
      <c r="I52" s="33" t="s">
        <v>89</v>
      </c>
      <c r="J52" s="26" t="s">
        <v>97</v>
      </c>
      <c r="K52" s="26">
        <v>2.5</v>
      </c>
      <c r="L52" s="26">
        <v>800</v>
      </c>
      <c r="M52" s="26"/>
      <c r="N52" s="26"/>
    </row>
    <row r="53" s="2" customFormat="1" ht="20" customHeight="1" spans="1:14">
      <c r="A53" s="34">
        <v>49</v>
      </c>
      <c r="B53" s="34" t="s">
        <v>88</v>
      </c>
      <c r="C53" s="34" t="s">
        <v>89</v>
      </c>
      <c r="D53" s="34"/>
      <c r="E53" s="34" t="s">
        <v>91</v>
      </c>
      <c r="F53" s="34" t="s">
        <v>92</v>
      </c>
      <c r="G53" s="34" t="s">
        <v>93</v>
      </c>
      <c r="H53" s="34" t="s">
        <v>94</v>
      </c>
      <c r="I53" s="34" t="s">
        <v>89</v>
      </c>
      <c r="J53" s="26" t="s">
        <v>98</v>
      </c>
      <c r="K53" s="26">
        <v>3.1</v>
      </c>
      <c r="L53" s="26">
        <v>992</v>
      </c>
      <c r="M53" s="26"/>
      <c r="N53" s="26"/>
    </row>
    <row r="54" s="2" customFormat="1" ht="32" customHeight="1" spans="1:14">
      <c r="A54" s="26">
        <v>15</v>
      </c>
      <c r="B54" s="26" t="s">
        <v>88</v>
      </c>
      <c r="C54" s="28" t="s">
        <v>89</v>
      </c>
      <c r="D54" s="28" t="s">
        <v>99</v>
      </c>
      <c r="E54" s="35" t="s">
        <v>100</v>
      </c>
      <c r="F54" s="28" t="s">
        <v>92</v>
      </c>
      <c r="G54" s="28" t="s">
        <v>101</v>
      </c>
      <c r="H54" s="28" t="s">
        <v>102</v>
      </c>
      <c r="I54" s="26" t="s">
        <v>103</v>
      </c>
      <c r="J54" s="26" t="s">
        <v>50</v>
      </c>
      <c r="K54" s="26">
        <v>8</v>
      </c>
      <c r="L54" s="26">
        <v>5000</v>
      </c>
      <c r="M54" s="26">
        <v>5000</v>
      </c>
      <c r="N54" s="26" t="s">
        <v>104</v>
      </c>
    </row>
    <row r="55" s="2" customFormat="1" ht="20" customHeight="1" spans="1:14">
      <c r="A55" s="32">
        <v>16</v>
      </c>
      <c r="B55" s="32" t="s">
        <v>88</v>
      </c>
      <c r="C55" s="32" t="s">
        <v>89</v>
      </c>
      <c r="D55" s="32" t="s">
        <v>105</v>
      </c>
      <c r="E55" s="32" t="s">
        <v>100</v>
      </c>
      <c r="F55" s="32" t="s">
        <v>106</v>
      </c>
      <c r="G55" s="32" t="s">
        <v>107</v>
      </c>
      <c r="H55" s="32" t="s">
        <v>108</v>
      </c>
      <c r="I55" s="32" t="s">
        <v>89</v>
      </c>
      <c r="J55" s="26" t="s">
        <v>95</v>
      </c>
      <c r="K55" s="26">
        <v>2</v>
      </c>
      <c r="L55" s="26">
        <v>640</v>
      </c>
      <c r="M55" s="26">
        <v>1600</v>
      </c>
      <c r="N55" s="26"/>
    </row>
    <row r="56" s="2" customFormat="1" ht="20" customHeight="1" spans="1:14">
      <c r="A56" s="33">
        <v>52</v>
      </c>
      <c r="B56" s="33" t="s">
        <v>88</v>
      </c>
      <c r="C56" s="33" t="s">
        <v>89</v>
      </c>
      <c r="D56" s="33"/>
      <c r="E56" s="33" t="s">
        <v>100</v>
      </c>
      <c r="F56" s="33" t="s">
        <v>106</v>
      </c>
      <c r="G56" s="33" t="s">
        <v>107</v>
      </c>
      <c r="H56" s="33" t="s">
        <v>108</v>
      </c>
      <c r="I56" s="33" t="s">
        <v>89</v>
      </c>
      <c r="J56" s="26" t="s">
        <v>96</v>
      </c>
      <c r="K56" s="26">
        <v>2</v>
      </c>
      <c r="L56" s="26">
        <v>640</v>
      </c>
      <c r="M56" s="26"/>
      <c r="N56" s="26"/>
    </row>
    <row r="57" s="2" customFormat="1" ht="20" customHeight="1" spans="1:14">
      <c r="A57" s="34">
        <v>53</v>
      </c>
      <c r="B57" s="34" t="s">
        <v>88</v>
      </c>
      <c r="C57" s="34" t="s">
        <v>89</v>
      </c>
      <c r="D57" s="34"/>
      <c r="E57" s="34" t="s">
        <v>100</v>
      </c>
      <c r="F57" s="34" t="s">
        <v>106</v>
      </c>
      <c r="G57" s="34" t="s">
        <v>107</v>
      </c>
      <c r="H57" s="34" t="s">
        <v>108</v>
      </c>
      <c r="I57" s="34" t="s">
        <v>89</v>
      </c>
      <c r="J57" s="26" t="s">
        <v>109</v>
      </c>
      <c r="K57" s="26">
        <v>1</v>
      </c>
      <c r="L57" s="26">
        <v>320</v>
      </c>
      <c r="M57" s="26"/>
      <c r="N57" s="26"/>
    </row>
    <row r="58" s="2" customFormat="1" ht="20" customHeight="1" spans="1:14">
      <c r="A58" s="32">
        <v>17</v>
      </c>
      <c r="B58" s="32" t="s">
        <v>88</v>
      </c>
      <c r="C58" s="32" t="s">
        <v>89</v>
      </c>
      <c r="D58" s="32" t="s">
        <v>110</v>
      </c>
      <c r="E58" s="32" t="s">
        <v>91</v>
      </c>
      <c r="F58" s="32" t="s">
        <v>111</v>
      </c>
      <c r="G58" s="32" t="s">
        <v>112</v>
      </c>
      <c r="H58" s="32" t="s">
        <v>113</v>
      </c>
      <c r="I58" s="32" t="s">
        <v>89</v>
      </c>
      <c r="J58" s="26" t="s">
        <v>95</v>
      </c>
      <c r="K58" s="26">
        <v>6</v>
      </c>
      <c r="L58" s="26">
        <v>1920</v>
      </c>
      <c r="M58" s="26">
        <v>4992</v>
      </c>
      <c r="N58" s="26"/>
    </row>
    <row r="59" s="2" customFormat="1" ht="20" customHeight="1" spans="1:14">
      <c r="A59" s="33">
        <v>55</v>
      </c>
      <c r="B59" s="33" t="s">
        <v>88</v>
      </c>
      <c r="C59" s="33" t="s">
        <v>89</v>
      </c>
      <c r="D59" s="33"/>
      <c r="E59" s="33" t="s">
        <v>91</v>
      </c>
      <c r="F59" s="33" t="s">
        <v>111</v>
      </c>
      <c r="G59" s="33" t="s">
        <v>112</v>
      </c>
      <c r="H59" s="33" t="s">
        <v>113</v>
      </c>
      <c r="I59" s="33" t="s">
        <v>89</v>
      </c>
      <c r="J59" s="26" t="s">
        <v>96</v>
      </c>
      <c r="K59" s="26">
        <v>6</v>
      </c>
      <c r="L59" s="26">
        <v>1920</v>
      </c>
      <c r="M59" s="26"/>
      <c r="N59" s="26"/>
    </row>
    <row r="60" s="2" customFormat="1" ht="20" customHeight="1" spans="1:14">
      <c r="A60" s="34">
        <v>56</v>
      </c>
      <c r="B60" s="34" t="s">
        <v>88</v>
      </c>
      <c r="C60" s="34" t="s">
        <v>89</v>
      </c>
      <c r="D60" s="34"/>
      <c r="E60" s="34" t="s">
        <v>91</v>
      </c>
      <c r="F60" s="34" t="s">
        <v>111</v>
      </c>
      <c r="G60" s="34" t="s">
        <v>112</v>
      </c>
      <c r="H60" s="34" t="s">
        <v>113</v>
      </c>
      <c r="I60" s="34" t="s">
        <v>89</v>
      </c>
      <c r="J60" s="26" t="s">
        <v>109</v>
      </c>
      <c r="K60" s="26">
        <v>3.6</v>
      </c>
      <c r="L60" s="26">
        <v>1152</v>
      </c>
      <c r="M60" s="26"/>
      <c r="N60" s="26"/>
    </row>
    <row r="61" s="2" customFormat="1" ht="20" customHeight="1" spans="1:14">
      <c r="A61" s="32">
        <v>18</v>
      </c>
      <c r="B61" s="32" t="s">
        <v>88</v>
      </c>
      <c r="C61" s="32" t="s">
        <v>89</v>
      </c>
      <c r="D61" s="32" t="s">
        <v>114</v>
      </c>
      <c r="E61" s="32" t="s">
        <v>91</v>
      </c>
      <c r="F61" s="32" t="s">
        <v>115</v>
      </c>
      <c r="G61" s="32" t="s">
        <v>107</v>
      </c>
      <c r="H61" s="32" t="s">
        <v>116</v>
      </c>
      <c r="I61" s="32" t="s">
        <v>89</v>
      </c>
      <c r="J61" s="26" t="s">
        <v>95</v>
      </c>
      <c r="K61" s="26">
        <v>1.2</v>
      </c>
      <c r="L61" s="26">
        <v>384</v>
      </c>
      <c r="M61" s="26">
        <v>4888</v>
      </c>
      <c r="N61" s="26"/>
    </row>
    <row r="62" s="2" customFormat="1" ht="20" customHeight="1" spans="1:14">
      <c r="A62" s="33">
        <v>58</v>
      </c>
      <c r="B62" s="33" t="s">
        <v>88</v>
      </c>
      <c r="C62" s="33" t="s">
        <v>89</v>
      </c>
      <c r="D62" s="33"/>
      <c r="E62" s="33" t="s">
        <v>91</v>
      </c>
      <c r="F62" s="33" t="s">
        <v>115</v>
      </c>
      <c r="G62" s="33" t="s">
        <v>107</v>
      </c>
      <c r="H62" s="33" t="s">
        <v>116</v>
      </c>
      <c r="I62" s="33" t="s">
        <v>89</v>
      </c>
      <c r="J62" s="26" t="s">
        <v>96</v>
      </c>
      <c r="K62" s="26">
        <v>1.2</v>
      </c>
      <c r="L62" s="26">
        <v>384</v>
      </c>
      <c r="M62" s="26"/>
      <c r="N62" s="26"/>
    </row>
    <row r="63" s="2" customFormat="1" ht="20" customHeight="1" spans="1:14">
      <c r="A63" s="33">
        <v>59</v>
      </c>
      <c r="B63" s="33" t="s">
        <v>88</v>
      </c>
      <c r="C63" s="33" t="s">
        <v>89</v>
      </c>
      <c r="D63" s="33"/>
      <c r="E63" s="33" t="s">
        <v>91</v>
      </c>
      <c r="F63" s="33" t="s">
        <v>115</v>
      </c>
      <c r="G63" s="33" t="s">
        <v>107</v>
      </c>
      <c r="H63" s="33" t="s">
        <v>116</v>
      </c>
      <c r="I63" s="33" t="s">
        <v>89</v>
      </c>
      <c r="J63" s="26" t="s">
        <v>72</v>
      </c>
      <c r="K63" s="26">
        <v>30</v>
      </c>
      <c r="L63" s="26">
        <v>480</v>
      </c>
      <c r="M63" s="26"/>
      <c r="N63" s="26"/>
    </row>
    <row r="64" s="2" customFormat="1" ht="20" customHeight="1" spans="1:14">
      <c r="A64" s="33">
        <v>60</v>
      </c>
      <c r="B64" s="33" t="s">
        <v>88</v>
      </c>
      <c r="C64" s="33" t="s">
        <v>89</v>
      </c>
      <c r="D64" s="33"/>
      <c r="E64" s="33" t="s">
        <v>91</v>
      </c>
      <c r="F64" s="33" t="s">
        <v>115</v>
      </c>
      <c r="G64" s="33" t="s">
        <v>107</v>
      </c>
      <c r="H64" s="33" t="s">
        <v>116</v>
      </c>
      <c r="I64" s="33" t="s">
        <v>89</v>
      </c>
      <c r="J64" s="26" t="s">
        <v>24</v>
      </c>
      <c r="K64" s="26">
        <v>150</v>
      </c>
      <c r="L64" s="26">
        <v>1800</v>
      </c>
      <c r="M64" s="26"/>
      <c r="N64" s="26"/>
    </row>
    <row r="65" s="2" customFormat="1" ht="20" customHeight="1" spans="1:14">
      <c r="A65" s="33">
        <v>61</v>
      </c>
      <c r="B65" s="33" t="s">
        <v>88</v>
      </c>
      <c r="C65" s="33" t="s">
        <v>89</v>
      </c>
      <c r="D65" s="33"/>
      <c r="E65" s="33" t="s">
        <v>91</v>
      </c>
      <c r="F65" s="33" t="s">
        <v>115</v>
      </c>
      <c r="G65" s="33" t="s">
        <v>107</v>
      </c>
      <c r="H65" s="33" t="s">
        <v>116</v>
      </c>
      <c r="I65" s="33" t="s">
        <v>89</v>
      </c>
      <c r="J65" s="26" t="s">
        <v>97</v>
      </c>
      <c r="K65" s="26">
        <v>1</v>
      </c>
      <c r="L65" s="26">
        <v>320</v>
      </c>
      <c r="M65" s="26"/>
      <c r="N65" s="26"/>
    </row>
    <row r="66" s="2" customFormat="1" ht="20" customHeight="1" spans="1:14">
      <c r="A66" s="33">
        <v>62</v>
      </c>
      <c r="B66" s="33" t="s">
        <v>88</v>
      </c>
      <c r="C66" s="33" t="s">
        <v>89</v>
      </c>
      <c r="D66" s="33"/>
      <c r="E66" s="33" t="s">
        <v>91</v>
      </c>
      <c r="F66" s="33" t="s">
        <v>115</v>
      </c>
      <c r="G66" s="33" t="s">
        <v>107</v>
      </c>
      <c r="H66" s="33" t="s">
        <v>116</v>
      </c>
      <c r="I66" s="33" t="s">
        <v>89</v>
      </c>
      <c r="J66" s="26" t="s">
        <v>98</v>
      </c>
      <c r="K66" s="26">
        <v>1</v>
      </c>
      <c r="L66" s="26">
        <v>320</v>
      </c>
      <c r="M66" s="26"/>
      <c r="N66" s="26"/>
    </row>
    <row r="67" s="2" customFormat="1" ht="20" customHeight="1" spans="1:14">
      <c r="A67" s="34">
        <v>63</v>
      </c>
      <c r="B67" s="34" t="s">
        <v>88</v>
      </c>
      <c r="C67" s="34" t="s">
        <v>89</v>
      </c>
      <c r="D67" s="34"/>
      <c r="E67" s="34" t="s">
        <v>91</v>
      </c>
      <c r="F67" s="34" t="s">
        <v>115</v>
      </c>
      <c r="G67" s="34" t="s">
        <v>107</v>
      </c>
      <c r="H67" s="34" t="s">
        <v>116</v>
      </c>
      <c r="I67" s="34" t="s">
        <v>89</v>
      </c>
      <c r="J67" s="26" t="s">
        <v>117</v>
      </c>
      <c r="K67" s="26">
        <v>5</v>
      </c>
      <c r="L67" s="26">
        <v>1200</v>
      </c>
      <c r="M67" s="26"/>
      <c r="N67" s="26"/>
    </row>
    <row r="68" s="2" customFormat="1" ht="20" customHeight="1" spans="1:14">
      <c r="A68" s="32">
        <v>19</v>
      </c>
      <c r="B68" s="32" t="s">
        <v>88</v>
      </c>
      <c r="C68" s="32" t="s">
        <v>89</v>
      </c>
      <c r="D68" s="32" t="s">
        <v>118</v>
      </c>
      <c r="E68" s="32" t="s">
        <v>100</v>
      </c>
      <c r="F68" s="32" t="s">
        <v>119</v>
      </c>
      <c r="G68" s="32" t="s">
        <v>120</v>
      </c>
      <c r="H68" s="32" t="s">
        <v>121</v>
      </c>
      <c r="I68" s="32" t="s">
        <v>89</v>
      </c>
      <c r="J68" s="26" t="s">
        <v>95</v>
      </c>
      <c r="K68" s="26">
        <v>2.5</v>
      </c>
      <c r="L68" s="26">
        <v>800</v>
      </c>
      <c r="M68" s="26">
        <v>4080</v>
      </c>
      <c r="N68" s="26"/>
    </row>
    <row r="69" s="2" customFormat="1" ht="20" customHeight="1" spans="1:14">
      <c r="A69" s="33">
        <v>65</v>
      </c>
      <c r="B69" s="33" t="s">
        <v>88</v>
      </c>
      <c r="C69" s="33" t="s">
        <v>89</v>
      </c>
      <c r="D69" s="33"/>
      <c r="E69" s="33" t="s">
        <v>100</v>
      </c>
      <c r="F69" s="33" t="s">
        <v>119</v>
      </c>
      <c r="G69" s="33" t="s">
        <v>120</v>
      </c>
      <c r="H69" s="33" t="s">
        <v>121</v>
      </c>
      <c r="I69" s="33" t="s">
        <v>89</v>
      </c>
      <c r="J69" s="26" t="s">
        <v>96</v>
      </c>
      <c r="K69" s="26">
        <v>2.5</v>
      </c>
      <c r="L69" s="26">
        <v>800</v>
      </c>
      <c r="M69" s="26"/>
      <c r="N69" s="26"/>
    </row>
    <row r="70" s="2" customFormat="1" ht="20" customHeight="1" spans="1:14">
      <c r="A70" s="33">
        <v>66</v>
      </c>
      <c r="B70" s="33" t="s">
        <v>88</v>
      </c>
      <c r="C70" s="33" t="s">
        <v>89</v>
      </c>
      <c r="D70" s="33"/>
      <c r="E70" s="33" t="s">
        <v>100</v>
      </c>
      <c r="F70" s="33" t="s">
        <v>119</v>
      </c>
      <c r="G70" s="33" t="s">
        <v>120</v>
      </c>
      <c r="H70" s="33" t="s">
        <v>121</v>
      </c>
      <c r="I70" s="33" t="s">
        <v>89</v>
      </c>
      <c r="J70" s="26" t="s">
        <v>24</v>
      </c>
      <c r="K70" s="26">
        <v>100</v>
      </c>
      <c r="L70" s="26">
        <v>1200</v>
      </c>
      <c r="M70" s="26"/>
      <c r="N70" s="26"/>
    </row>
    <row r="71" s="2" customFormat="1" ht="20" customHeight="1" spans="1:14">
      <c r="A71" s="33">
        <v>67</v>
      </c>
      <c r="B71" s="33" t="s">
        <v>88</v>
      </c>
      <c r="C71" s="33" t="s">
        <v>89</v>
      </c>
      <c r="D71" s="33"/>
      <c r="E71" s="33" t="s">
        <v>100</v>
      </c>
      <c r="F71" s="33" t="s">
        <v>119</v>
      </c>
      <c r="G71" s="33" t="s">
        <v>120</v>
      </c>
      <c r="H71" s="33" t="s">
        <v>121</v>
      </c>
      <c r="I71" s="33" t="s">
        <v>89</v>
      </c>
      <c r="J71" s="26" t="s">
        <v>72</v>
      </c>
      <c r="K71" s="26">
        <v>40</v>
      </c>
      <c r="L71" s="26">
        <v>640</v>
      </c>
      <c r="M71" s="26"/>
      <c r="N71" s="26"/>
    </row>
    <row r="72" s="2" customFormat="1" ht="20" customHeight="1" spans="1:14">
      <c r="A72" s="34">
        <v>68</v>
      </c>
      <c r="B72" s="34" t="s">
        <v>88</v>
      </c>
      <c r="C72" s="34" t="s">
        <v>89</v>
      </c>
      <c r="D72" s="34"/>
      <c r="E72" s="34" t="s">
        <v>100</v>
      </c>
      <c r="F72" s="34" t="s">
        <v>119</v>
      </c>
      <c r="G72" s="34" t="s">
        <v>120</v>
      </c>
      <c r="H72" s="34" t="s">
        <v>121</v>
      </c>
      <c r="I72" s="34" t="s">
        <v>89</v>
      </c>
      <c r="J72" s="19" t="s">
        <v>109</v>
      </c>
      <c r="K72" s="26">
        <v>2</v>
      </c>
      <c r="L72" s="26">
        <v>640</v>
      </c>
      <c r="M72" s="26"/>
      <c r="N72" s="26"/>
    </row>
    <row r="73" s="2" customFormat="1" ht="20" customHeight="1" spans="1:14">
      <c r="A73" s="32">
        <v>20</v>
      </c>
      <c r="B73" s="32" t="s">
        <v>88</v>
      </c>
      <c r="C73" s="32" t="s">
        <v>89</v>
      </c>
      <c r="D73" s="32" t="s">
        <v>122</v>
      </c>
      <c r="E73" s="32" t="s">
        <v>100</v>
      </c>
      <c r="F73" s="32" t="s">
        <v>123</v>
      </c>
      <c r="G73" s="32" t="s">
        <v>107</v>
      </c>
      <c r="H73" s="32" t="s">
        <v>124</v>
      </c>
      <c r="I73" s="32" t="s">
        <v>89</v>
      </c>
      <c r="J73" s="26" t="s">
        <v>95</v>
      </c>
      <c r="K73" s="26">
        <v>3</v>
      </c>
      <c r="L73" s="26">
        <v>960</v>
      </c>
      <c r="M73" s="26">
        <v>4992</v>
      </c>
      <c r="N73" s="26"/>
    </row>
    <row r="74" s="2" customFormat="1" ht="20" customHeight="1" spans="1:14">
      <c r="A74" s="33">
        <v>70</v>
      </c>
      <c r="B74" s="33" t="s">
        <v>88</v>
      </c>
      <c r="C74" s="33" t="s">
        <v>89</v>
      </c>
      <c r="D74" s="33"/>
      <c r="E74" s="33" t="s">
        <v>100</v>
      </c>
      <c r="F74" s="33" t="s">
        <v>123</v>
      </c>
      <c r="G74" s="33" t="s">
        <v>107</v>
      </c>
      <c r="H74" s="33" t="s">
        <v>124</v>
      </c>
      <c r="I74" s="33" t="s">
        <v>89</v>
      </c>
      <c r="J74" s="26" t="s">
        <v>96</v>
      </c>
      <c r="K74" s="26">
        <v>3</v>
      </c>
      <c r="L74" s="26">
        <v>960</v>
      </c>
      <c r="M74" s="26"/>
      <c r="N74" s="26"/>
    </row>
    <row r="75" s="2" customFormat="1" ht="20" customHeight="1" spans="1:14">
      <c r="A75" s="33">
        <v>71</v>
      </c>
      <c r="B75" s="33" t="s">
        <v>88</v>
      </c>
      <c r="C75" s="33" t="s">
        <v>89</v>
      </c>
      <c r="D75" s="33"/>
      <c r="E75" s="33" t="s">
        <v>100</v>
      </c>
      <c r="F75" s="33" t="s">
        <v>123</v>
      </c>
      <c r="G75" s="33" t="s">
        <v>107</v>
      </c>
      <c r="H75" s="33" t="s">
        <v>124</v>
      </c>
      <c r="I75" s="33" t="s">
        <v>89</v>
      </c>
      <c r="J75" s="26" t="s">
        <v>97</v>
      </c>
      <c r="K75" s="26">
        <v>2.5</v>
      </c>
      <c r="L75" s="26">
        <v>800</v>
      </c>
      <c r="M75" s="26"/>
      <c r="N75" s="26"/>
    </row>
    <row r="76" s="2" customFormat="1" ht="20" customHeight="1" spans="1:14">
      <c r="A76" s="33">
        <v>72</v>
      </c>
      <c r="B76" s="33" t="s">
        <v>88</v>
      </c>
      <c r="C76" s="33" t="s">
        <v>89</v>
      </c>
      <c r="D76" s="33"/>
      <c r="E76" s="33" t="s">
        <v>100</v>
      </c>
      <c r="F76" s="33" t="s">
        <v>123</v>
      </c>
      <c r="G76" s="33" t="s">
        <v>107</v>
      </c>
      <c r="H76" s="33" t="s">
        <v>124</v>
      </c>
      <c r="I76" s="33" t="s">
        <v>89</v>
      </c>
      <c r="J76" s="26" t="s">
        <v>98</v>
      </c>
      <c r="K76" s="26">
        <v>3.1</v>
      </c>
      <c r="L76" s="26">
        <v>992</v>
      </c>
      <c r="M76" s="26"/>
      <c r="N76" s="26"/>
    </row>
    <row r="77" s="2" customFormat="1" ht="20" customHeight="1" spans="1:14">
      <c r="A77" s="33">
        <v>73</v>
      </c>
      <c r="B77" s="33" t="s">
        <v>88</v>
      </c>
      <c r="C77" s="33" t="s">
        <v>89</v>
      </c>
      <c r="D77" s="33"/>
      <c r="E77" s="33" t="s">
        <v>100</v>
      </c>
      <c r="F77" s="33" t="s">
        <v>123</v>
      </c>
      <c r="G77" s="33" t="s">
        <v>107</v>
      </c>
      <c r="H77" s="33" t="s">
        <v>124</v>
      </c>
      <c r="I77" s="33" t="s">
        <v>89</v>
      </c>
      <c r="J77" s="26" t="s">
        <v>125</v>
      </c>
      <c r="K77" s="26">
        <v>1</v>
      </c>
      <c r="L77" s="26">
        <v>640</v>
      </c>
      <c r="M77" s="26"/>
      <c r="N77" s="26"/>
    </row>
    <row r="78" s="2" customFormat="1" ht="20" customHeight="1" spans="1:14">
      <c r="A78" s="34">
        <v>74</v>
      </c>
      <c r="B78" s="34" t="s">
        <v>88</v>
      </c>
      <c r="C78" s="34" t="s">
        <v>89</v>
      </c>
      <c r="D78" s="34"/>
      <c r="E78" s="34" t="s">
        <v>100</v>
      </c>
      <c r="F78" s="34" t="s">
        <v>123</v>
      </c>
      <c r="G78" s="34" t="s">
        <v>107</v>
      </c>
      <c r="H78" s="34" t="s">
        <v>124</v>
      </c>
      <c r="I78" s="34" t="s">
        <v>89</v>
      </c>
      <c r="J78" s="26" t="s">
        <v>126</v>
      </c>
      <c r="K78" s="26">
        <v>1</v>
      </c>
      <c r="L78" s="26">
        <v>640</v>
      </c>
      <c r="M78" s="26"/>
      <c r="N78" s="26"/>
    </row>
    <row r="79" s="2" customFormat="1" ht="20" customHeight="1" spans="1:14">
      <c r="A79" s="32">
        <v>21</v>
      </c>
      <c r="B79" s="32" t="s">
        <v>88</v>
      </c>
      <c r="C79" s="32" t="s">
        <v>89</v>
      </c>
      <c r="D79" s="32" t="s">
        <v>127</v>
      </c>
      <c r="E79" s="32" t="s">
        <v>91</v>
      </c>
      <c r="F79" s="32" t="s">
        <v>128</v>
      </c>
      <c r="G79" s="32" t="s">
        <v>93</v>
      </c>
      <c r="H79" s="32" t="s">
        <v>129</v>
      </c>
      <c r="I79" s="32" t="s">
        <v>89</v>
      </c>
      <c r="J79" s="26" t="s">
        <v>95</v>
      </c>
      <c r="K79" s="26">
        <v>3</v>
      </c>
      <c r="L79" s="26">
        <v>960</v>
      </c>
      <c r="M79" s="26">
        <v>4992</v>
      </c>
      <c r="N79" s="26"/>
    </row>
    <row r="80" s="2" customFormat="1" ht="20" customHeight="1" spans="1:14">
      <c r="A80" s="33">
        <v>76</v>
      </c>
      <c r="B80" s="33" t="s">
        <v>88</v>
      </c>
      <c r="C80" s="33" t="s">
        <v>89</v>
      </c>
      <c r="D80" s="33"/>
      <c r="E80" s="33" t="s">
        <v>91</v>
      </c>
      <c r="F80" s="33" t="s">
        <v>128</v>
      </c>
      <c r="G80" s="33" t="s">
        <v>93</v>
      </c>
      <c r="H80" s="33" t="s">
        <v>129</v>
      </c>
      <c r="I80" s="33" t="s">
        <v>89</v>
      </c>
      <c r="J80" s="26" t="s">
        <v>96</v>
      </c>
      <c r="K80" s="26">
        <v>3</v>
      </c>
      <c r="L80" s="26">
        <v>960</v>
      </c>
      <c r="M80" s="26"/>
      <c r="N80" s="26"/>
    </row>
    <row r="81" s="2" customFormat="1" ht="20" customHeight="1" spans="1:14">
      <c r="A81" s="33">
        <v>77</v>
      </c>
      <c r="B81" s="33" t="s">
        <v>88</v>
      </c>
      <c r="C81" s="33" t="s">
        <v>89</v>
      </c>
      <c r="D81" s="33"/>
      <c r="E81" s="33" t="s">
        <v>91</v>
      </c>
      <c r="F81" s="33" t="s">
        <v>128</v>
      </c>
      <c r="G81" s="33" t="s">
        <v>93</v>
      </c>
      <c r="H81" s="33" t="s">
        <v>129</v>
      </c>
      <c r="I81" s="33" t="s">
        <v>89</v>
      </c>
      <c r="J81" s="26" t="s">
        <v>97</v>
      </c>
      <c r="K81" s="26">
        <v>4</v>
      </c>
      <c r="L81" s="26">
        <v>1280</v>
      </c>
      <c r="M81" s="26"/>
      <c r="N81" s="26"/>
    </row>
    <row r="82" s="2" customFormat="1" ht="20" customHeight="1" spans="1:14">
      <c r="A82" s="33">
        <v>78</v>
      </c>
      <c r="B82" s="33" t="s">
        <v>88</v>
      </c>
      <c r="C82" s="33" t="s">
        <v>89</v>
      </c>
      <c r="D82" s="33"/>
      <c r="E82" s="33" t="s">
        <v>91</v>
      </c>
      <c r="F82" s="33" t="s">
        <v>128</v>
      </c>
      <c r="G82" s="33" t="s">
        <v>93</v>
      </c>
      <c r="H82" s="33" t="s">
        <v>129</v>
      </c>
      <c r="I82" s="33" t="s">
        <v>89</v>
      </c>
      <c r="J82" s="26" t="s">
        <v>98</v>
      </c>
      <c r="K82" s="26">
        <v>1.6</v>
      </c>
      <c r="L82" s="26">
        <v>512</v>
      </c>
      <c r="M82" s="26"/>
      <c r="N82" s="26"/>
    </row>
    <row r="83" s="2" customFormat="1" ht="20" customHeight="1" spans="1:14">
      <c r="A83" s="34">
        <v>79</v>
      </c>
      <c r="B83" s="34" t="s">
        <v>88</v>
      </c>
      <c r="C83" s="34" t="s">
        <v>89</v>
      </c>
      <c r="D83" s="34"/>
      <c r="E83" s="34" t="s">
        <v>91</v>
      </c>
      <c r="F83" s="34" t="s">
        <v>128</v>
      </c>
      <c r="G83" s="34" t="s">
        <v>93</v>
      </c>
      <c r="H83" s="34" t="s">
        <v>129</v>
      </c>
      <c r="I83" s="34" t="s">
        <v>89</v>
      </c>
      <c r="J83" s="26" t="s">
        <v>50</v>
      </c>
      <c r="K83" s="26">
        <v>2</v>
      </c>
      <c r="L83" s="26">
        <v>1280</v>
      </c>
      <c r="M83" s="26"/>
      <c r="N83" s="26"/>
    </row>
    <row r="84" s="2" customFormat="1" ht="20" customHeight="1" spans="1:14">
      <c r="A84" s="32">
        <v>22</v>
      </c>
      <c r="B84" s="32" t="s">
        <v>88</v>
      </c>
      <c r="C84" s="32" t="s">
        <v>89</v>
      </c>
      <c r="D84" s="32" t="s">
        <v>130</v>
      </c>
      <c r="E84" s="32" t="s">
        <v>91</v>
      </c>
      <c r="F84" s="32" t="s">
        <v>131</v>
      </c>
      <c r="G84" s="32" t="s">
        <v>132</v>
      </c>
      <c r="H84" s="32" t="s">
        <v>133</v>
      </c>
      <c r="I84" s="32" t="s">
        <v>89</v>
      </c>
      <c r="J84" s="26" t="s">
        <v>95</v>
      </c>
      <c r="K84" s="26">
        <v>6</v>
      </c>
      <c r="L84" s="26">
        <v>1920</v>
      </c>
      <c r="M84" s="26">
        <v>4992</v>
      </c>
      <c r="N84" s="26"/>
    </row>
    <row r="85" s="2" customFormat="1" ht="20" customHeight="1" spans="1:14">
      <c r="A85" s="33">
        <v>81</v>
      </c>
      <c r="B85" s="33" t="s">
        <v>88</v>
      </c>
      <c r="C85" s="33" t="s">
        <v>89</v>
      </c>
      <c r="D85" s="33"/>
      <c r="E85" s="33" t="s">
        <v>91</v>
      </c>
      <c r="F85" s="33" t="s">
        <v>131</v>
      </c>
      <c r="G85" s="33" t="s">
        <v>132</v>
      </c>
      <c r="H85" s="33" t="s">
        <v>133</v>
      </c>
      <c r="I85" s="33" t="s">
        <v>89</v>
      </c>
      <c r="J85" s="26" t="s">
        <v>96</v>
      </c>
      <c r="K85" s="26">
        <v>6</v>
      </c>
      <c r="L85" s="26">
        <v>1920</v>
      </c>
      <c r="M85" s="26"/>
      <c r="N85" s="26"/>
    </row>
    <row r="86" s="2" customFormat="1" ht="20" customHeight="1" spans="1:14">
      <c r="A86" s="33">
        <v>82</v>
      </c>
      <c r="B86" s="33" t="s">
        <v>88</v>
      </c>
      <c r="C86" s="33" t="s">
        <v>89</v>
      </c>
      <c r="D86" s="33"/>
      <c r="E86" s="33" t="s">
        <v>91</v>
      </c>
      <c r="F86" s="33" t="s">
        <v>131</v>
      </c>
      <c r="G86" s="33" t="s">
        <v>132</v>
      </c>
      <c r="H86" s="33" t="s">
        <v>133</v>
      </c>
      <c r="I86" s="33" t="s">
        <v>89</v>
      </c>
      <c r="J86" s="26" t="s">
        <v>109</v>
      </c>
      <c r="K86" s="26">
        <v>1.6</v>
      </c>
      <c r="L86" s="26">
        <v>512</v>
      </c>
      <c r="M86" s="26"/>
      <c r="N86" s="26"/>
    </row>
    <row r="87" s="2" customFormat="1" ht="20" customHeight="1" spans="1:14">
      <c r="A87" s="34">
        <v>83</v>
      </c>
      <c r="B87" s="34" t="s">
        <v>88</v>
      </c>
      <c r="C87" s="34" t="s">
        <v>89</v>
      </c>
      <c r="D87" s="34"/>
      <c r="E87" s="34" t="s">
        <v>91</v>
      </c>
      <c r="F87" s="34" t="s">
        <v>131</v>
      </c>
      <c r="G87" s="34" t="s">
        <v>132</v>
      </c>
      <c r="H87" s="34" t="s">
        <v>133</v>
      </c>
      <c r="I87" s="34" t="s">
        <v>89</v>
      </c>
      <c r="J87" s="26" t="s">
        <v>134</v>
      </c>
      <c r="K87" s="26">
        <v>1</v>
      </c>
      <c r="L87" s="26">
        <v>640</v>
      </c>
      <c r="M87" s="26"/>
      <c r="N87" s="26"/>
    </row>
    <row r="88" s="2" customFormat="1" ht="20" customHeight="1" spans="1:14">
      <c r="A88" s="32">
        <v>23</v>
      </c>
      <c r="B88" s="32" t="s">
        <v>88</v>
      </c>
      <c r="C88" s="32" t="s">
        <v>89</v>
      </c>
      <c r="D88" s="32" t="s">
        <v>135</v>
      </c>
      <c r="E88" s="32" t="s">
        <v>100</v>
      </c>
      <c r="F88" s="32" t="s">
        <v>136</v>
      </c>
      <c r="G88" s="32" t="s">
        <v>137</v>
      </c>
      <c r="H88" s="32" t="s">
        <v>138</v>
      </c>
      <c r="I88" s="32" t="s">
        <v>89</v>
      </c>
      <c r="J88" s="26" t="s">
        <v>95</v>
      </c>
      <c r="K88" s="26">
        <v>2.5</v>
      </c>
      <c r="L88" s="26">
        <v>800</v>
      </c>
      <c r="M88" s="26">
        <v>2480</v>
      </c>
      <c r="N88" s="26"/>
    </row>
    <row r="89" s="2" customFormat="1" ht="20" customHeight="1" spans="1:14">
      <c r="A89" s="33">
        <v>85</v>
      </c>
      <c r="B89" s="33" t="s">
        <v>88</v>
      </c>
      <c r="C89" s="33" t="s">
        <v>89</v>
      </c>
      <c r="D89" s="33"/>
      <c r="E89" s="33" t="s">
        <v>100</v>
      </c>
      <c r="F89" s="33" t="s">
        <v>136</v>
      </c>
      <c r="G89" s="33" t="s">
        <v>137</v>
      </c>
      <c r="H89" s="33" t="s">
        <v>138</v>
      </c>
      <c r="I89" s="33" t="s">
        <v>89</v>
      </c>
      <c r="J89" s="26" t="s">
        <v>96</v>
      </c>
      <c r="K89" s="26">
        <v>2.5</v>
      </c>
      <c r="L89" s="26">
        <v>800</v>
      </c>
      <c r="M89" s="26"/>
      <c r="N89" s="26"/>
    </row>
    <row r="90" s="2" customFormat="1" ht="20" customHeight="1" spans="1:14">
      <c r="A90" s="33">
        <v>86</v>
      </c>
      <c r="B90" s="33" t="s">
        <v>88</v>
      </c>
      <c r="C90" s="33" t="s">
        <v>89</v>
      </c>
      <c r="D90" s="33"/>
      <c r="E90" s="33" t="s">
        <v>100</v>
      </c>
      <c r="F90" s="33" t="s">
        <v>136</v>
      </c>
      <c r="G90" s="33" t="s">
        <v>137</v>
      </c>
      <c r="H90" s="33" t="s">
        <v>138</v>
      </c>
      <c r="I90" s="33" t="s">
        <v>89</v>
      </c>
      <c r="J90" s="26" t="s">
        <v>72</v>
      </c>
      <c r="K90" s="26">
        <v>40</v>
      </c>
      <c r="L90" s="26">
        <v>640</v>
      </c>
      <c r="M90" s="26"/>
      <c r="N90" s="26"/>
    </row>
    <row r="91" s="2" customFormat="1" ht="20" customHeight="1" spans="1:14">
      <c r="A91" s="34">
        <v>87</v>
      </c>
      <c r="B91" s="34" t="s">
        <v>88</v>
      </c>
      <c r="C91" s="34" t="s">
        <v>89</v>
      </c>
      <c r="D91" s="34"/>
      <c r="E91" s="34" t="s">
        <v>100</v>
      </c>
      <c r="F91" s="34" t="s">
        <v>136</v>
      </c>
      <c r="G91" s="34" t="s">
        <v>137</v>
      </c>
      <c r="H91" s="34" t="s">
        <v>138</v>
      </c>
      <c r="I91" s="34" t="s">
        <v>89</v>
      </c>
      <c r="J91" s="26" t="s">
        <v>24</v>
      </c>
      <c r="K91" s="26">
        <v>20</v>
      </c>
      <c r="L91" s="26">
        <v>240</v>
      </c>
      <c r="M91" s="26"/>
      <c r="N91" s="26"/>
    </row>
    <row r="92" s="2" customFormat="1" ht="20" customHeight="1" spans="1:14">
      <c r="A92" s="32">
        <v>24</v>
      </c>
      <c r="B92" s="32" t="s">
        <v>88</v>
      </c>
      <c r="C92" s="32" t="s">
        <v>89</v>
      </c>
      <c r="D92" s="32" t="s">
        <v>139</v>
      </c>
      <c r="E92" s="32" t="s">
        <v>140</v>
      </c>
      <c r="F92" s="32" t="s">
        <v>141</v>
      </c>
      <c r="G92" s="32" t="s">
        <v>107</v>
      </c>
      <c r="H92" s="32" t="s">
        <v>142</v>
      </c>
      <c r="I92" s="32" t="s">
        <v>89</v>
      </c>
      <c r="J92" s="26" t="s">
        <v>95</v>
      </c>
      <c r="K92" s="26">
        <v>6.5</v>
      </c>
      <c r="L92" s="26">
        <v>2080</v>
      </c>
      <c r="M92" s="26">
        <v>4992</v>
      </c>
      <c r="N92" s="26"/>
    </row>
    <row r="93" s="2" customFormat="1" ht="20" customHeight="1" spans="1:14">
      <c r="A93" s="33">
        <v>89</v>
      </c>
      <c r="B93" s="33" t="s">
        <v>88</v>
      </c>
      <c r="C93" s="33" t="s">
        <v>89</v>
      </c>
      <c r="D93" s="33"/>
      <c r="E93" s="33" t="s">
        <v>140</v>
      </c>
      <c r="F93" s="33" t="s">
        <v>141</v>
      </c>
      <c r="G93" s="33" t="s">
        <v>107</v>
      </c>
      <c r="H93" s="33" t="s">
        <v>142</v>
      </c>
      <c r="I93" s="33" t="s">
        <v>89</v>
      </c>
      <c r="J93" s="26" t="s">
        <v>96</v>
      </c>
      <c r="K93" s="26">
        <v>6.5</v>
      </c>
      <c r="L93" s="26">
        <v>2080</v>
      </c>
      <c r="M93" s="26"/>
      <c r="N93" s="26"/>
    </row>
    <row r="94" s="2" customFormat="1" ht="20" customHeight="1" spans="1:14">
      <c r="A94" s="34">
        <v>90</v>
      </c>
      <c r="B94" s="34" t="s">
        <v>88</v>
      </c>
      <c r="C94" s="34" t="s">
        <v>89</v>
      </c>
      <c r="D94" s="34"/>
      <c r="E94" s="34" t="s">
        <v>140</v>
      </c>
      <c r="F94" s="34" t="s">
        <v>141</v>
      </c>
      <c r="G94" s="34" t="s">
        <v>107</v>
      </c>
      <c r="H94" s="34" t="s">
        <v>142</v>
      </c>
      <c r="I94" s="34" t="s">
        <v>89</v>
      </c>
      <c r="J94" s="26" t="s">
        <v>134</v>
      </c>
      <c r="K94" s="26">
        <v>1.3</v>
      </c>
      <c r="L94" s="26">
        <v>832</v>
      </c>
      <c r="M94" s="26"/>
      <c r="N94" s="26"/>
    </row>
    <row r="95" s="2" customFormat="1" ht="20" customHeight="1" spans="1:14">
      <c r="A95" s="32">
        <v>25</v>
      </c>
      <c r="B95" s="32" t="s">
        <v>88</v>
      </c>
      <c r="C95" s="32" t="s">
        <v>89</v>
      </c>
      <c r="D95" s="32" t="s">
        <v>143</v>
      </c>
      <c r="E95" s="32" t="s">
        <v>100</v>
      </c>
      <c r="F95" s="32" t="s">
        <v>144</v>
      </c>
      <c r="G95" s="32" t="s">
        <v>112</v>
      </c>
      <c r="H95" s="32" t="s">
        <v>145</v>
      </c>
      <c r="I95" s="32" t="s">
        <v>89</v>
      </c>
      <c r="J95" s="26" t="s">
        <v>95</v>
      </c>
      <c r="K95" s="26">
        <v>4</v>
      </c>
      <c r="L95" s="26">
        <v>1280</v>
      </c>
      <c r="M95" s="26">
        <v>5000</v>
      </c>
      <c r="N95" s="26"/>
    </row>
    <row r="96" s="2" customFormat="1" ht="20" customHeight="1" spans="1:14">
      <c r="A96" s="33">
        <v>92</v>
      </c>
      <c r="B96" s="33" t="s">
        <v>88</v>
      </c>
      <c r="C96" s="33" t="s">
        <v>89</v>
      </c>
      <c r="D96" s="33"/>
      <c r="E96" s="33" t="s">
        <v>100</v>
      </c>
      <c r="F96" s="33" t="s">
        <v>144</v>
      </c>
      <c r="G96" s="33" t="s">
        <v>112</v>
      </c>
      <c r="H96" s="33" t="s">
        <v>145</v>
      </c>
      <c r="I96" s="33" t="s">
        <v>89</v>
      </c>
      <c r="J96" s="26" t="s">
        <v>96</v>
      </c>
      <c r="K96" s="26">
        <v>4</v>
      </c>
      <c r="L96" s="26">
        <v>1280</v>
      </c>
      <c r="M96" s="26"/>
      <c r="N96" s="26"/>
    </row>
    <row r="97" s="2" customFormat="1" ht="20" customHeight="1" spans="1:14">
      <c r="A97" s="33">
        <v>93</v>
      </c>
      <c r="B97" s="33" t="s">
        <v>88</v>
      </c>
      <c r="C97" s="33" t="s">
        <v>89</v>
      </c>
      <c r="D97" s="33"/>
      <c r="E97" s="33" t="s">
        <v>100</v>
      </c>
      <c r="F97" s="33" t="s">
        <v>144</v>
      </c>
      <c r="G97" s="33" t="s">
        <v>112</v>
      </c>
      <c r="H97" s="33" t="s">
        <v>145</v>
      </c>
      <c r="I97" s="33" t="s">
        <v>89</v>
      </c>
      <c r="J97" s="26" t="s">
        <v>72</v>
      </c>
      <c r="K97" s="26">
        <v>70</v>
      </c>
      <c r="L97" s="26">
        <v>1120</v>
      </c>
      <c r="M97" s="26"/>
      <c r="N97" s="26"/>
    </row>
    <row r="98" s="2" customFormat="1" ht="20" customHeight="1" spans="1:14">
      <c r="A98" s="33">
        <v>94</v>
      </c>
      <c r="B98" s="33" t="s">
        <v>88</v>
      </c>
      <c r="C98" s="33" t="s">
        <v>89</v>
      </c>
      <c r="D98" s="33"/>
      <c r="E98" s="33" t="s">
        <v>100</v>
      </c>
      <c r="F98" s="33" t="s">
        <v>144</v>
      </c>
      <c r="G98" s="33" t="s">
        <v>112</v>
      </c>
      <c r="H98" s="33" t="s">
        <v>145</v>
      </c>
      <c r="I98" s="33" t="s">
        <v>89</v>
      </c>
      <c r="J98" s="26" t="s">
        <v>24</v>
      </c>
      <c r="K98" s="26">
        <v>70</v>
      </c>
      <c r="L98" s="26">
        <v>840</v>
      </c>
      <c r="M98" s="26"/>
      <c r="N98" s="26"/>
    </row>
    <row r="99" s="2" customFormat="1" ht="20" customHeight="1" spans="1:14">
      <c r="A99" s="34">
        <v>95</v>
      </c>
      <c r="B99" s="34" t="s">
        <v>88</v>
      </c>
      <c r="C99" s="34" t="s">
        <v>89</v>
      </c>
      <c r="D99" s="34"/>
      <c r="E99" s="34" t="s">
        <v>100</v>
      </c>
      <c r="F99" s="34" t="s">
        <v>144</v>
      </c>
      <c r="G99" s="34" t="s">
        <v>112</v>
      </c>
      <c r="H99" s="34" t="s">
        <v>145</v>
      </c>
      <c r="I99" s="34" t="s">
        <v>89</v>
      </c>
      <c r="J99" s="26" t="s">
        <v>109</v>
      </c>
      <c r="K99" s="26">
        <v>1.5</v>
      </c>
      <c r="L99" s="26">
        <v>480</v>
      </c>
      <c r="M99" s="26"/>
      <c r="N99" s="26"/>
    </row>
    <row r="100" s="2" customFormat="1" ht="20" customHeight="1" spans="1:14">
      <c r="A100" s="32">
        <v>26</v>
      </c>
      <c r="B100" s="32" t="s">
        <v>88</v>
      </c>
      <c r="C100" s="32" t="s">
        <v>89</v>
      </c>
      <c r="D100" s="32" t="s">
        <v>146</v>
      </c>
      <c r="E100" s="32" t="s">
        <v>100</v>
      </c>
      <c r="F100" s="32" t="s">
        <v>147</v>
      </c>
      <c r="G100" s="32" t="s">
        <v>93</v>
      </c>
      <c r="H100" s="32" t="s">
        <v>148</v>
      </c>
      <c r="I100" s="32" t="s">
        <v>89</v>
      </c>
      <c r="J100" s="26" t="s">
        <v>95</v>
      </c>
      <c r="K100" s="26">
        <v>4</v>
      </c>
      <c r="L100" s="26">
        <v>1280</v>
      </c>
      <c r="M100" s="26">
        <v>4840</v>
      </c>
      <c r="N100" s="26"/>
    </row>
    <row r="101" s="2" customFormat="1" ht="20" customHeight="1" spans="1:14">
      <c r="A101" s="33">
        <v>97</v>
      </c>
      <c r="B101" s="33" t="s">
        <v>88</v>
      </c>
      <c r="C101" s="33" t="s">
        <v>89</v>
      </c>
      <c r="D101" s="33"/>
      <c r="E101" s="33" t="s">
        <v>100</v>
      </c>
      <c r="F101" s="33" t="s">
        <v>147</v>
      </c>
      <c r="G101" s="33" t="s">
        <v>93</v>
      </c>
      <c r="H101" s="33" t="s">
        <v>148</v>
      </c>
      <c r="I101" s="33" t="s">
        <v>89</v>
      </c>
      <c r="J101" s="26" t="s">
        <v>96</v>
      </c>
      <c r="K101" s="26">
        <v>4</v>
      </c>
      <c r="L101" s="26">
        <v>1280</v>
      </c>
      <c r="M101" s="26"/>
      <c r="N101" s="26"/>
    </row>
    <row r="102" s="2" customFormat="1" ht="20" customHeight="1" spans="1:14">
      <c r="A102" s="33">
        <v>98</v>
      </c>
      <c r="B102" s="33" t="s">
        <v>88</v>
      </c>
      <c r="C102" s="33" t="s">
        <v>89</v>
      </c>
      <c r="D102" s="33"/>
      <c r="E102" s="33" t="s">
        <v>100</v>
      </c>
      <c r="F102" s="33" t="s">
        <v>147</v>
      </c>
      <c r="G102" s="33" t="s">
        <v>93</v>
      </c>
      <c r="H102" s="33" t="s">
        <v>148</v>
      </c>
      <c r="I102" s="33" t="s">
        <v>89</v>
      </c>
      <c r="J102" s="26" t="s">
        <v>24</v>
      </c>
      <c r="K102" s="26">
        <v>30</v>
      </c>
      <c r="L102" s="26">
        <v>360</v>
      </c>
      <c r="M102" s="26"/>
      <c r="N102" s="26"/>
    </row>
    <row r="103" s="2" customFormat="1" ht="20" customHeight="1" spans="1:14">
      <c r="A103" s="33">
        <v>99</v>
      </c>
      <c r="B103" s="33" t="s">
        <v>88</v>
      </c>
      <c r="C103" s="33" t="s">
        <v>89</v>
      </c>
      <c r="D103" s="33"/>
      <c r="E103" s="33" t="s">
        <v>100</v>
      </c>
      <c r="F103" s="33" t="s">
        <v>147</v>
      </c>
      <c r="G103" s="33" t="s">
        <v>93</v>
      </c>
      <c r="H103" s="33" t="s">
        <v>148</v>
      </c>
      <c r="I103" s="33" t="s">
        <v>89</v>
      </c>
      <c r="J103" s="19" t="s">
        <v>97</v>
      </c>
      <c r="K103" s="26">
        <v>3</v>
      </c>
      <c r="L103" s="26">
        <v>960</v>
      </c>
      <c r="M103" s="26"/>
      <c r="N103" s="26"/>
    </row>
    <row r="104" s="2" customFormat="1" ht="20" customHeight="1" spans="1:14">
      <c r="A104" s="34">
        <v>100</v>
      </c>
      <c r="B104" s="34" t="s">
        <v>88</v>
      </c>
      <c r="C104" s="34" t="s">
        <v>89</v>
      </c>
      <c r="D104" s="34"/>
      <c r="E104" s="34" t="s">
        <v>100</v>
      </c>
      <c r="F104" s="34" t="s">
        <v>147</v>
      </c>
      <c r="G104" s="34" t="s">
        <v>93</v>
      </c>
      <c r="H104" s="34" t="s">
        <v>148</v>
      </c>
      <c r="I104" s="34" t="s">
        <v>89</v>
      </c>
      <c r="J104" s="19" t="s">
        <v>98</v>
      </c>
      <c r="K104" s="26">
        <v>3</v>
      </c>
      <c r="L104" s="26">
        <v>960</v>
      </c>
      <c r="M104" s="26"/>
      <c r="N104" s="26"/>
    </row>
    <row r="105" s="2" customFormat="1" ht="20" customHeight="1" spans="1:14">
      <c r="A105" s="32">
        <v>27</v>
      </c>
      <c r="B105" s="32" t="s">
        <v>88</v>
      </c>
      <c r="C105" s="32" t="s">
        <v>89</v>
      </c>
      <c r="D105" s="32" t="s">
        <v>149</v>
      </c>
      <c r="E105" s="32" t="s">
        <v>91</v>
      </c>
      <c r="F105" s="32" t="s">
        <v>150</v>
      </c>
      <c r="G105" s="32" t="s">
        <v>101</v>
      </c>
      <c r="H105" s="32" t="s">
        <v>151</v>
      </c>
      <c r="I105" s="32" t="s">
        <v>89</v>
      </c>
      <c r="J105" s="26" t="s">
        <v>95</v>
      </c>
      <c r="K105" s="26">
        <v>1</v>
      </c>
      <c r="L105" s="26">
        <v>320</v>
      </c>
      <c r="M105" s="26">
        <v>4996</v>
      </c>
      <c r="N105" s="26"/>
    </row>
    <row r="106" s="2" customFormat="1" ht="20" customHeight="1" spans="1:14">
      <c r="A106" s="33">
        <v>102</v>
      </c>
      <c r="B106" s="33" t="s">
        <v>88</v>
      </c>
      <c r="C106" s="33" t="s">
        <v>89</v>
      </c>
      <c r="D106" s="33"/>
      <c r="E106" s="33" t="s">
        <v>91</v>
      </c>
      <c r="F106" s="33" t="s">
        <v>150</v>
      </c>
      <c r="G106" s="33" t="s">
        <v>101</v>
      </c>
      <c r="H106" s="33" t="s">
        <v>151</v>
      </c>
      <c r="I106" s="33" t="s">
        <v>89</v>
      </c>
      <c r="J106" s="26" t="s">
        <v>96</v>
      </c>
      <c r="K106" s="26">
        <v>1</v>
      </c>
      <c r="L106" s="26">
        <v>320</v>
      </c>
      <c r="M106" s="26"/>
      <c r="N106" s="26"/>
    </row>
    <row r="107" s="2" customFormat="1" ht="20" customHeight="1" spans="1:14">
      <c r="A107" s="33">
        <v>103</v>
      </c>
      <c r="B107" s="33" t="s">
        <v>88</v>
      </c>
      <c r="C107" s="33" t="s">
        <v>89</v>
      </c>
      <c r="D107" s="33"/>
      <c r="E107" s="33" t="s">
        <v>91</v>
      </c>
      <c r="F107" s="33" t="s">
        <v>150</v>
      </c>
      <c r="G107" s="33" t="s">
        <v>101</v>
      </c>
      <c r="H107" s="33" t="s">
        <v>151</v>
      </c>
      <c r="I107" s="33" t="s">
        <v>89</v>
      </c>
      <c r="J107" s="19" t="s">
        <v>97</v>
      </c>
      <c r="K107" s="26">
        <v>3</v>
      </c>
      <c r="L107" s="26">
        <v>960</v>
      </c>
      <c r="M107" s="26"/>
      <c r="N107" s="26"/>
    </row>
    <row r="108" s="2" customFormat="1" ht="20" customHeight="1" spans="1:14">
      <c r="A108" s="33">
        <v>104</v>
      </c>
      <c r="B108" s="33" t="s">
        <v>88</v>
      </c>
      <c r="C108" s="33" t="s">
        <v>89</v>
      </c>
      <c r="D108" s="33"/>
      <c r="E108" s="33" t="s">
        <v>91</v>
      </c>
      <c r="F108" s="33" t="s">
        <v>150</v>
      </c>
      <c r="G108" s="33" t="s">
        <v>101</v>
      </c>
      <c r="H108" s="33" t="s">
        <v>151</v>
      </c>
      <c r="I108" s="33" t="s">
        <v>89</v>
      </c>
      <c r="J108" s="19" t="s">
        <v>98</v>
      </c>
      <c r="K108" s="26">
        <v>3</v>
      </c>
      <c r="L108" s="26">
        <v>960</v>
      </c>
      <c r="M108" s="26"/>
      <c r="N108" s="26"/>
    </row>
    <row r="109" s="2" customFormat="1" ht="20" customHeight="1" spans="1:14">
      <c r="A109" s="33">
        <v>105</v>
      </c>
      <c r="B109" s="33" t="s">
        <v>88</v>
      </c>
      <c r="C109" s="33" t="s">
        <v>89</v>
      </c>
      <c r="D109" s="33"/>
      <c r="E109" s="33" t="s">
        <v>91</v>
      </c>
      <c r="F109" s="33" t="s">
        <v>150</v>
      </c>
      <c r="G109" s="33" t="s">
        <v>101</v>
      </c>
      <c r="H109" s="33" t="s">
        <v>151</v>
      </c>
      <c r="I109" s="33" t="s">
        <v>89</v>
      </c>
      <c r="J109" s="26" t="s">
        <v>24</v>
      </c>
      <c r="K109" s="26">
        <v>23</v>
      </c>
      <c r="L109" s="26">
        <v>276</v>
      </c>
      <c r="M109" s="26"/>
      <c r="N109" s="26"/>
    </row>
    <row r="110" s="2" customFormat="1" ht="23" customHeight="1" spans="1:14">
      <c r="A110" s="34">
        <v>106</v>
      </c>
      <c r="B110" s="34" t="s">
        <v>88</v>
      </c>
      <c r="C110" s="34" t="s">
        <v>89</v>
      </c>
      <c r="D110" s="34"/>
      <c r="E110" s="34" t="s">
        <v>91</v>
      </c>
      <c r="F110" s="34" t="s">
        <v>150</v>
      </c>
      <c r="G110" s="34" t="s">
        <v>101</v>
      </c>
      <c r="H110" s="34" t="s">
        <v>151</v>
      </c>
      <c r="I110" s="34" t="s">
        <v>89</v>
      </c>
      <c r="J110" s="26" t="s">
        <v>117</v>
      </c>
      <c r="K110" s="26">
        <v>9</v>
      </c>
      <c r="L110" s="26">
        <v>2160</v>
      </c>
      <c r="M110" s="26"/>
      <c r="N110" s="26"/>
    </row>
    <row r="111" s="2" customFormat="1" ht="20" customHeight="1" spans="1:14">
      <c r="A111" s="32">
        <v>28</v>
      </c>
      <c r="B111" s="32" t="s">
        <v>88</v>
      </c>
      <c r="C111" s="32" t="s">
        <v>89</v>
      </c>
      <c r="D111" s="32" t="s">
        <v>152</v>
      </c>
      <c r="E111" s="32" t="s">
        <v>100</v>
      </c>
      <c r="F111" s="32" t="s">
        <v>153</v>
      </c>
      <c r="G111" s="32" t="s">
        <v>93</v>
      </c>
      <c r="H111" s="32" t="s">
        <v>154</v>
      </c>
      <c r="I111" s="32" t="s">
        <v>89</v>
      </c>
      <c r="J111" s="26" t="s">
        <v>95</v>
      </c>
      <c r="K111" s="26">
        <v>3</v>
      </c>
      <c r="L111" s="26">
        <v>960</v>
      </c>
      <c r="M111" s="26">
        <v>5000</v>
      </c>
      <c r="N111" s="26"/>
    </row>
    <row r="112" s="2" customFormat="1" ht="20" customHeight="1" spans="1:14">
      <c r="A112" s="33">
        <v>108</v>
      </c>
      <c r="B112" s="33" t="s">
        <v>88</v>
      </c>
      <c r="C112" s="33" t="s">
        <v>89</v>
      </c>
      <c r="D112" s="33"/>
      <c r="E112" s="33" t="s">
        <v>100</v>
      </c>
      <c r="F112" s="33" t="s">
        <v>153</v>
      </c>
      <c r="G112" s="33" t="s">
        <v>93</v>
      </c>
      <c r="H112" s="33" t="s">
        <v>154</v>
      </c>
      <c r="I112" s="33" t="s">
        <v>89</v>
      </c>
      <c r="J112" s="26" t="s">
        <v>96</v>
      </c>
      <c r="K112" s="26">
        <v>3</v>
      </c>
      <c r="L112" s="26">
        <v>960</v>
      </c>
      <c r="M112" s="26"/>
      <c r="N112" s="26"/>
    </row>
    <row r="113" s="2" customFormat="1" ht="20" customHeight="1" spans="1:14">
      <c r="A113" s="33">
        <v>109</v>
      </c>
      <c r="B113" s="33" t="s">
        <v>88</v>
      </c>
      <c r="C113" s="33" t="s">
        <v>89</v>
      </c>
      <c r="D113" s="33"/>
      <c r="E113" s="33" t="s">
        <v>100</v>
      </c>
      <c r="F113" s="33" t="s">
        <v>153</v>
      </c>
      <c r="G113" s="33" t="s">
        <v>93</v>
      </c>
      <c r="H113" s="33" t="s">
        <v>154</v>
      </c>
      <c r="I113" s="33" t="s">
        <v>89</v>
      </c>
      <c r="J113" s="26" t="s">
        <v>72</v>
      </c>
      <c r="K113" s="26">
        <v>60</v>
      </c>
      <c r="L113" s="26">
        <v>960</v>
      </c>
      <c r="M113" s="26"/>
      <c r="N113" s="26"/>
    </row>
    <row r="114" s="2" customFormat="1" ht="20" customHeight="1" spans="1:14">
      <c r="A114" s="33">
        <v>110</v>
      </c>
      <c r="B114" s="33" t="s">
        <v>88</v>
      </c>
      <c r="C114" s="33" t="s">
        <v>89</v>
      </c>
      <c r="D114" s="33"/>
      <c r="E114" s="33" t="s">
        <v>100</v>
      </c>
      <c r="F114" s="33" t="s">
        <v>153</v>
      </c>
      <c r="G114" s="33" t="s">
        <v>93</v>
      </c>
      <c r="H114" s="33" t="s">
        <v>154</v>
      </c>
      <c r="I114" s="33" t="s">
        <v>89</v>
      </c>
      <c r="J114" s="26" t="s">
        <v>24</v>
      </c>
      <c r="K114" s="26">
        <v>70</v>
      </c>
      <c r="L114" s="26">
        <v>840</v>
      </c>
      <c r="M114" s="26"/>
      <c r="N114" s="26"/>
    </row>
    <row r="115" s="2" customFormat="1" ht="20" customHeight="1" spans="1:14">
      <c r="A115" s="34">
        <v>111</v>
      </c>
      <c r="B115" s="34" t="s">
        <v>88</v>
      </c>
      <c r="C115" s="34" t="s">
        <v>89</v>
      </c>
      <c r="D115" s="34"/>
      <c r="E115" s="34" t="s">
        <v>100</v>
      </c>
      <c r="F115" s="34" t="s">
        <v>153</v>
      </c>
      <c r="G115" s="34" t="s">
        <v>93</v>
      </c>
      <c r="H115" s="34" t="s">
        <v>154</v>
      </c>
      <c r="I115" s="34" t="s">
        <v>89</v>
      </c>
      <c r="J115" s="26" t="s">
        <v>109</v>
      </c>
      <c r="K115" s="26">
        <v>4</v>
      </c>
      <c r="L115" s="26">
        <v>1280</v>
      </c>
      <c r="M115" s="26"/>
      <c r="N115" s="26"/>
    </row>
    <row r="116" s="2" customFormat="1" ht="20" customHeight="1" spans="1:14">
      <c r="A116" s="32">
        <v>29</v>
      </c>
      <c r="B116" s="32" t="s">
        <v>88</v>
      </c>
      <c r="C116" s="32" t="s">
        <v>89</v>
      </c>
      <c r="D116" s="32" t="s">
        <v>155</v>
      </c>
      <c r="E116" s="32" t="s">
        <v>100</v>
      </c>
      <c r="F116" s="32" t="s">
        <v>156</v>
      </c>
      <c r="G116" s="32" t="s">
        <v>101</v>
      </c>
      <c r="H116" s="32" t="s">
        <v>157</v>
      </c>
      <c r="I116" s="32" t="s">
        <v>89</v>
      </c>
      <c r="J116" s="26" t="s">
        <v>95</v>
      </c>
      <c r="K116" s="26">
        <v>5.5</v>
      </c>
      <c r="L116" s="26">
        <v>1760</v>
      </c>
      <c r="M116" s="26">
        <v>5000</v>
      </c>
      <c r="N116" s="26"/>
    </row>
    <row r="117" s="2" customFormat="1" ht="20" customHeight="1" spans="1:14">
      <c r="A117" s="33">
        <v>113</v>
      </c>
      <c r="B117" s="33" t="s">
        <v>88</v>
      </c>
      <c r="C117" s="33" t="s">
        <v>89</v>
      </c>
      <c r="D117" s="33"/>
      <c r="E117" s="33" t="s">
        <v>100</v>
      </c>
      <c r="F117" s="33" t="s">
        <v>156</v>
      </c>
      <c r="G117" s="33" t="s">
        <v>101</v>
      </c>
      <c r="H117" s="33" t="s">
        <v>157</v>
      </c>
      <c r="I117" s="33" t="s">
        <v>89</v>
      </c>
      <c r="J117" s="26" t="s">
        <v>96</v>
      </c>
      <c r="K117" s="26">
        <v>5.5</v>
      </c>
      <c r="L117" s="26">
        <v>1760</v>
      </c>
      <c r="M117" s="26"/>
      <c r="N117" s="26"/>
    </row>
    <row r="118" s="2" customFormat="1" ht="20" customHeight="1" spans="1:14">
      <c r="A118" s="33">
        <v>114</v>
      </c>
      <c r="B118" s="33" t="s">
        <v>88</v>
      </c>
      <c r="C118" s="33" t="s">
        <v>89</v>
      </c>
      <c r="D118" s="33"/>
      <c r="E118" s="33" t="s">
        <v>100</v>
      </c>
      <c r="F118" s="33" t="s">
        <v>156</v>
      </c>
      <c r="G118" s="33" t="s">
        <v>101</v>
      </c>
      <c r="H118" s="33" t="s">
        <v>157</v>
      </c>
      <c r="I118" s="33" t="s">
        <v>89</v>
      </c>
      <c r="J118" s="19" t="s">
        <v>97</v>
      </c>
      <c r="K118" s="26">
        <v>1.6</v>
      </c>
      <c r="L118" s="26">
        <v>512</v>
      </c>
      <c r="M118" s="26"/>
      <c r="N118" s="26"/>
    </row>
    <row r="119" s="2" customFormat="1" ht="20" customHeight="1" spans="1:14">
      <c r="A119" s="33">
        <v>115</v>
      </c>
      <c r="B119" s="33" t="s">
        <v>88</v>
      </c>
      <c r="C119" s="33" t="s">
        <v>89</v>
      </c>
      <c r="D119" s="33"/>
      <c r="E119" s="33" t="s">
        <v>100</v>
      </c>
      <c r="F119" s="33" t="s">
        <v>156</v>
      </c>
      <c r="G119" s="33" t="s">
        <v>101</v>
      </c>
      <c r="H119" s="33" t="s">
        <v>157</v>
      </c>
      <c r="I119" s="33" t="s">
        <v>89</v>
      </c>
      <c r="J119" s="19" t="s">
        <v>98</v>
      </c>
      <c r="K119" s="26">
        <v>1.025</v>
      </c>
      <c r="L119" s="26">
        <v>328</v>
      </c>
      <c r="M119" s="26"/>
      <c r="N119" s="26"/>
    </row>
    <row r="120" s="2" customFormat="1" ht="20" customHeight="1" spans="1:14">
      <c r="A120" s="34">
        <v>116</v>
      </c>
      <c r="B120" s="34" t="s">
        <v>88</v>
      </c>
      <c r="C120" s="34" t="s">
        <v>89</v>
      </c>
      <c r="D120" s="34"/>
      <c r="E120" s="34" t="s">
        <v>100</v>
      </c>
      <c r="F120" s="34" t="s">
        <v>156</v>
      </c>
      <c r="G120" s="34" t="s">
        <v>101</v>
      </c>
      <c r="H120" s="34" t="s">
        <v>157</v>
      </c>
      <c r="I120" s="34" t="s">
        <v>89</v>
      </c>
      <c r="J120" s="26" t="s">
        <v>134</v>
      </c>
      <c r="K120" s="26">
        <v>1</v>
      </c>
      <c r="L120" s="26">
        <v>640</v>
      </c>
      <c r="M120" s="26"/>
      <c r="N120" s="26"/>
    </row>
    <row r="121" s="2" customFormat="1" ht="20" customHeight="1" spans="1:14">
      <c r="A121" s="32">
        <v>30</v>
      </c>
      <c r="B121" s="32" t="s">
        <v>88</v>
      </c>
      <c r="C121" s="32" t="s">
        <v>89</v>
      </c>
      <c r="D121" s="32" t="s">
        <v>158</v>
      </c>
      <c r="E121" s="32" t="s">
        <v>91</v>
      </c>
      <c r="F121" s="32" t="s">
        <v>159</v>
      </c>
      <c r="G121" s="32" t="s">
        <v>137</v>
      </c>
      <c r="H121" s="32" t="s">
        <v>160</v>
      </c>
      <c r="I121" s="32" t="s">
        <v>89</v>
      </c>
      <c r="J121" s="26" t="s">
        <v>95</v>
      </c>
      <c r="K121" s="26">
        <v>3</v>
      </c>
      <c r="L121" s="26">
        <v>960</v>
      </c>
      <c r="M121" s="26">
        <v>2760</v>
      </c>
      <c r="N121" s="26"/>
    </row>
    <row r="122" s="2" customFormat="1" ht="20" customHeight="1" spans="1:14">
      <c r="A122" s="33">
        <v>118</v>
      </c>
      <c r="B122" s="33" t="s">
        <v>88</v>
      </c>
      <c r="C122" s="33" t="s">
        <v>89</v>
      </c>
      <c r="D122" s="33"/>
      <c r="E122" s="33" t="s">
        <v>91</v>
      </c>
      <c r="F122" s="33" t="s">
        <v>159</v>
      </c>
      <c r="G122" s="33" t="s">
        <v>137</v>
      </c>
      <c r="H122" s="33" t="s">
        <v>160</v>
      </c>
      <c r="I122" s="33" t="s">
        <v>89</v>
      </c>
      <c r="J122" s="26" t="s">
        <v>96</v>
      </c>
      <c r="K122" s="26">
        <v>3</v>
      </c>
      <c r="L122" s="26">
        <v>960</v>
      </c>
      <c r="M122" s="26"/>
      <c r="N122" s="26"/>
    </row>
    <row r="123" s="2" customFormat="1" ht="20" customHeight="1" spans="1:14">
      <c r="A123" s="33">
        <v>119</v>
      </c>
      <c r="B123" s="33" t="s">
        <v>88</v>
      </c>
      <c r="C123" s="33" t="s">
        <v>89</v>
      </c>
      <c r="D123" s="33"/>
      <c r="E123" s="33" t="s">
        <v>91</v>
      </c>
      <c r="F123" s="33" t="s">
        <v>159</v>
      </c>
      <c r="G123" s="33" t="s">
        <v>137</v>
      </c>
      <c r="H123" s="33" t="s">
        <v>160</v>
      </c>
      <c r="I123" s="33" t="s">
        <v>89</v>
      </c>
      <c r="J123" s="26" t="s">
        <v>72</v>
      </c>
      <c r="K123" s="26">
        <v>30</v>
      </c>
      <c r="L123" s="26">
        <v>480</v>
      </c>
      <c r="M123" s="26"/>
      <c r="N123" s="26"/>
    </row>
    <row r="124" s="2" customFormat="1" ht="20" customHeight="1" spans="1:14">
      <c r="A124" s="34">
        <v>120</v>
      </c>
      <c r="B124" s="34" t="s">
        <v>88</v>
      </c>
      <c r="C124" s="34" t="s">
        <v>89</v>
      </c>
      <c r="D124" s="34"/>
      <c r="E124" s="34" t="s">
        <v>91</v>
      </c>
      <c r="F124" s="34" t="s">
        <v>159</v>
      </c>
      <c r="G124" s="34" t="s">
        <v>137</v>
      </c>
      <c r="H124" s="34" t="s">
        <v>160</v>
      </c>
      <c r="I124" s="34" t="s">
        <v>89</v>
      </c>
      <c r="J124" s="26" t="s">
        <v>24</v>
      </c>
      <c r="K124" s="26">
        <v>30</v>
      </c>
      <c r="L124" s="26">
        <v>360</v>
      </c>
      <c r="M124" s="26"/>
      <c r="N124" s="26"/>
    </row>
    <row r="125" s="2" customFormat="1" ht="20" customHeight="1" spans="1:14">
      <c r="A125" s="32">
        <v>31</v>
      </c>
      <c r="B125" s="32" t="s">
        <v>88</v>
      </c>
      <c r="C125" s="32" t="s">
        <v>89</v>
      </c>
      <c r="D125" s="32" t="s">
        <v>161</v>
      </c>
      <c r="E125" s="32" t="s">
        <v>100</v>
      </c>
      <c r="F125" s="32" t="s">
        <v>162</v>
      </c>
      <c r="G125" s="32" t="s">
        <v>112</v>
      </c>
      <c r="H125" s="32" t="s">
        <v>163</v>
      </c>
      <c r="I125" s="26" t="s">
        <v>89</v>
      </c>
      <c r="J125" s="26" t="s">
        <v>95</v>
      </c>
      <c r="K125" s="26">
        <v>1.8</v>
      </c>
      <c r="L125" s="26">
        <v>576</v>
      </c>
      <c r="M125" s="26">
        <v>1152</v>
      </c>
      <c r="N125" s="26"/>
    </row>
    <row r="126" s="2" customFormat="1" ht="20" customHeight="1" spans="1:14">
      <c r="A126" s="34">
        <v>122</v>
      </c>
      <c r="B126" s="34" t="s">
        <v>88</v>
      </c>
      <c r="C126" s="34" t="s">
        <v>89</v>
      </c>
      <c r="D126" s="34"/>
      <c r="E126" s="34" t="s">
        <v>100</v>
      </c>
      <c r="F126" s="34" t="s">
        <v>162</v>
      </c>
      <c r="G126" s="34" t="s">
        <v>112</v>
      </c>
      <c r="H126" s="34" t="s">
        <v>163</v>
      </c>
      <c r="I126" s="26" t="s">
        <v>89</v>
      </c>
      <c r="J126" s="26" t="s">
        <v>96</v>
      </c>
      <c r="K126" s="26">
        <v>1.8</v>
      </c>
      <c r="L126" s="26">
        <v>576</v>
      </c>
      <c r="M126" s="26"/>
      <c r="N126" s="26"/>
    </row>
    <row r="127" s="2" customFormat="1" ht="20" customHeight="1" spans="1:14">
      <c r="A127" s="32">
        <v>32</v>
      </c>
      <c r="B127" s="32" t="s">
        <v>88</v>
      </c>
      <c r="C127" s="32" t="s">
        <v>89</v>
      </c>
      <c r="D127" s="32" t="s">
        <v>164</v>
      </c>
      <c r="E127" s="32" t="s">
        <v>165</v>
      </c>
      <c r="F127" s="32" t="s">
        <v>166</v>
      </c>
      <c r="G127" s="32" t="s">
        <v>120</v>
      </c>
      <c r="H127" s="32" t="s">
        <v>167</v>
      </c>
      <c r="I127" s="32" t="s">
        <v>89</v>
      </c>
      <c r="J127" s="26" t="s">
        <v>95</v>
      </c>
      <c r="K127" s="26">
        <v>4</v>
      </c>
      <c r="L127" s="26">
        <v>960</v>
      </c>
      <c r="M127" s="26">
        <v>4995</v>
      </c>
      <c r="N127" s="26"/>
    </row>
    <row r="128" s="2" customFormat="1" ht="20" customHeight="1" spans="1:14">
      <c r="A128" s="33">
        <v>124</v>
      </c>
      <c r="B128" s="33" t="s">
        <v>88</v>
      </c>
      <c r="C128" s="33" t="s">
        <v>89</v>
      </c>
      <c r="D128" s="33"/>
      <c r="E128" s="33" t="s">
        <v>165</v>
      </c>
      <c r="F128" s="33" t="s">
        <v>166</v>
      </c>
      <c r="G128" s="33" t="s">
        <v>120</v>
      </c>
      <c r="H128" s="33" t="s">
        <v>167</v>
      </c>
      <c r="I128" s="33" t="s">
        <v>89</v>
      </c>
      <c r="J128" s="26" t="s">
        <v>96</v>
      </c>
      <c r="K128" s="26">
        <v>4</v>
      </c>
      <c r="L128" s="26">
        <v>960</v>
      </c>
      <c r="M128" s="26"/>
      <c r="N128" s="26"/>
    </row>
    <row r="129" s="2" customFormat="1" ht="20" customHeight="1" spans="1:14">
      <c r="A129" s="33">
        <v>125</v>
      </c>
      <c r="B129" s="33" t="s">
        <v>88</v>
      </c>
      <c r="C129" s="33" t="s">
        <v>89</v>
      </c>
      <c r="D129" s="33"/>
      <c r="E129" s="33" t="s">
        <v>165</v>
      </c>
      <c r="F129" s="33" t="s">
        <v>166</v>
      </c>
      <c r="G129" s="33" t="s">
        <v>120</v>
      </c>
      <c r="H129" s="33" t="s">
        <v>167</v>
      </c>
      <c r="I129" s="33" t="s">
        <v>89</v>
      </c>
      <c r="J129" s="26" t="s">
        <v>109</v>
      </c>
      <c r="K129" s="26">
        <v>1</v>
      </c>
      <c r="L129" s="26">
        <v>240</v>
      </c>
      <c r="M129" s="26"/>
      <c r="N129" s="26"/>
    </row>
    <row r="130" s="2" customFormat="1" ht="20" customHeight="1" spans="1:14">
      <c r="A130" s="33">
        <v>126</v>
      </c>
      <c r="B130" s="33" t="s">
        <v>88</v>
      </c>
      <c r="C130" s="33" t="s">
        <v>89</v>
      </c>
      <c r="D130" s="33"/>
      <c r="E130" s="33" t="s">
        <v>165</v>
      </c>
      <c r="F130" s="33" t="s">
        <v>166</v>
      </c>
      <c r="G130" s="33" t="s">
        <v>120</v>
      </c>
      <c r="H130" s="33" t="s">
        <v>167</v>
      </c>
      <c r="I130" s="33" t="s">
        <v>89</v>
      </c>
      <c r="J130" s="26" t="s">
        <v>117</v>
      </c>
      <c r="K130" s="26">
        <v>12.75</v>
      </c>
      <c r="L130" s="26">
        <v>2295</v>
      </c>
      <c r="M130" s="26"/>
      <c r="N130" s="26"/>
    </row>
    <row r="131" s="2" customFormat="1" ht="20" customHeight="1" spans="1:14">
      <c r="A131" s="33">
        <v>127</v>
      </c>
      <c r="B131" s="33" t="s">
        <v>88</v>
      </c>
      <c r="C131" s="33" t="s">
        <v>89</v>
      </c>
      <c r="D131" s="33"/>
      <c r="E131" s="33" t="s">
        <v>165</v>
      </c>
      <c r="F131" s="33" t="s">
        <v>166</v>
      </c>
      <c r="G131" s="33" t="s">
        <v>120</v>
      </c>
      <c r="H131" s="33" t="s">
        <v>167</v>
      </c>
      <c r="I131" s="33" t="s">
        <v>89</v>
      </c>
      <c r="J131" s="26" t="s">
        <v>24</v>
      </c>
      <c r="K131" s="26">
        <v>20</v>
      </c>
      <c r="L131" s="26">
        <v>180</v>
      </c>
      <c r="M131" s="26"/>
      <c r="N131" s="26"/>
    </row>
    <row r="132" s="2" customFormat="1" ht="20" customHeight="1" spans="1:14">
      <c r="A132" s="34">
        <v>128</v>
      </c>
      <c r="B132" s="34" t="s">
        <v>88</v>
      </c>
      <c r="C132" s="34" t="s">
        <v>89</v>
      </c>
      <c r="D132" s="34"/>
      <c r="E132" s="34" t="s">
        <v>165</v>
      </c>
      <c r="F132" s="34" t="s">
        <v>166</v>
      </c>
      <c r="G132" s="34" t="s">
        <v>120</v>
      </c>
      <c r="H132" s="34" t="s">
        <v>167</v>
      </c>
      <c r="I132" s="34" t="s">
        <v>89</v>
      </c>
      <c r="J132" s="26" t="s">
        <v>72</v>
      </c>
      <c r="K132" s="26">
        <v>30</v>
      </c>
      <c r="L132" s="26">
        <v>360</v>
      </c>
      <c r="M132" s="26"/>
      <c r="N132" s="26"/>
    </row>
    <row r="133" s="2" customFormat="1" ht="20" customHeight="1" spans="1:14">
      <c r="A133" s="26">
        <v>33</v>
      </c>
      <c r="B133" s="26" t="s">
        <v>88</v>
      </c>
      <c r="C133" s="28" t="s">
        <v>89</v>
      </c>
      <c r="D133" s="28" t="s">
        <v>168</v>
      </c>
      <c r="E133" s="35" t="s">
        <v>140</v>
      </c>
      <c r="F133" s="28" t="s">
        <v>169</v>
      </c>
      <c r="G133" s="28" t="s">
        <v>112</v>
      </c>
      <c r="H133" s="28" t="s">
        <v>170</v>
      </c>
      <c r="I133" s="26" t="s">
        <v>89</v>
      </c>
      <c r="J133" s="26" t="s">
        <v>96</v>
      </c>
      <c r="K133" s="26">
        <v>1.5</v>
      </c>
      <c r="L133" s="26">
        <v>480</v>
      </c>
      <c r="M133" s="26">
        <v>480</v>
      </c>
      <c r="N133" s="26"/>
    </row>
    <row r="134" s="2" customFormat="1" ht="20" customHeight="1" spans="1:14">
      <c r="A134" s="32">
        <v>34</v>
      </c>
      <c r="B134" s="32" t="s">
        <v>88</v>
      </c>
      <c r="C134" s="32" t="s">
        <v>89</v>
      </c>
      <c r="D134" s="32" t="s">
        <v>171</v>
      </c>
      <c r="E134" s="32" t="s">
        <v>165</v>
      </c>
      <c r="F134" s="32" t="s">
        <v>172</v>
      </c>
      <c r="G134" s="32" t="s">
        <v>112</v>
      </c>
      <c r="H134" s="32" t="s">
        <v>173</v>
      </c>
      <c r="I134" s="32" t="s">
        <v>89</v>
      </c>
      <c r="J134" s="26" t="s">
        <v>95</v>
      </c>
      <c r="K134" s="26">
        <v>5</v>
      </c>
      <c r="L134" s="26">
        <v>1200</v>
      </c>
      <c r="M134" s="26">
        <v>4992</v>
      </c>
      <c r="N134" s="26"/>
    </row>
    <row r="135" s="2" customFormat="1" ht="20" customHeight="1" spans="1:14">
      <c r="A135" s="33">
        <v>131</v>
      </c>
      <c r="B135" s="33" t="s">
        <v>88</v>
      </c>
      <c r="C135" s="33" t="s">
        <v>89</v>
      </c>
      <c r="D135" s="33"/>
      <c r="E135" s="33" t="s">
        <v>165</v>
      </c>
      <c r="F135" s="33" t="s">
        <v>172</v>
      </c>
      <c r="G135" s="33" t="s">
        <v>112</v>
      </c>
      <c r="H135" s="33" t="s">
        <v>173</v>
      </c>
      <c r="I135" s="33" t="s">
        <v>89</v>
      </c>
      <c r="J135" s="26" t="s">
        <v>96</v>
      </c>
      <c r="K135" s="26">
        <v>5</v>
      </c>
      <c r="L135" s="26">
        <v>1200</v>
      </c>
      <c r="M135" s="26"/>
      <c r="N135" s="26"/>
    </row>
    <row r="136" s="2" customFormat="1" ht="20" customHeight="1" spans="1:14">
      <c r="A136" s="33">
        <v>132</v>
      </c>
      <c r="B136" s="33" t="s">
        <v>88</v>
      </c>
      <c r="C136" s="33" t="s">
        <v>89</v>
      </c>
      <c r="D136" s="33"/>
      <c r="E136" s="33" t="s">
        <v>165</v>
      </c>
      <c r="F136" s="33" t="s">
        <v>172</v>
      </c>
      <c r="G136" s="33" t="s">
        <v>112</v>
      </c>
      <c r="H136" s="33" t="s">
        <v>173</v>
      </c>
      <c r="I136" s="33" t="s">
        <v>89</v>
      </c>
      <c r="J136" s="26" t="s">
        <v>109</v>
      </c>
      <c r="K136" s="26">
        <v>2.8</v>
      </c>
      <c r="L136" s="26">
        <v>672</v>
      </c>
      <c r="M136" s="26"/>
      <c r="N136" s="26"/>
    </row>
    <row r="137" s="2" customFormat="1" ht="20" customHeight="1" spans="1:14">
      <c r="A137" s="33">
        <v>133</v>
      </c>
      <c r="B137" s="33" t="s">
        <v>88</v>
      </c>
      <c r="C137" s="33" t="s">
        <v>89</v>
      </c>
      <c r="D137" s="33"/>
      <c r="E137" s="33" t="s">
        <v>165</v>
      </c>
      <c r="F137" s="33" t="s">
        <v>172</v>
      </c>
      <c r="G137" s="33" t="s">
        <v>112</v>
      </c>
      <c r="H137" s="33" t="s">
        <v>173</v>
      </c>
      <c r="I137" s="33" t="s">
        <v>89</v>
      </c>
      <c r="J137" s="26" t="s">
        <v>134</v>
      </c>
      <c r="K137" s="26">
        <v>2</v>
      </c>
      <c r="L137" s="26">
        <v>960</v>
      </c>
      <c r="M137" s="26"/>
      <c r="N137" s="26"/>
    </row>
    <row r="138" s="2" customFormat="1" ht="20" customHeight="1" spans="1:14">
      <c r="A138" s="34">
        <v>134</v>
      </c>
      <c r="B138" s="34" t="s">
        <v>88</v>
      </c>
      <c r="C138" s="34" t="s">
        <v>89</v>
      </c>
      <c r="D138" s="34"/>
      <c r="E138" s="34" t="s">
        <v>165</v>
      </c>
      <c r="F138" s="34" t="s">
        <v>172</v>
      </c>
      <c r="G138" s="34" t="s">
        <v>112</v>
      </c>
      <c r="H138" s="34" t="s">
        <v>173</v>
      </c>
      <c r="I138" s="34" t="s">
        <v>89</v>
      </c>
      <c r="J138" s="26" t="s">
        <v>50</v>
      </c>
      <c r="K138" s="26">
        <v>2</v>
      </c>
      <c r="L138" s="26">
        <v>960</v>
      </c>
      <c r="M138" s="26"/>
      <c r="N138" s="26"/>
    </row>
    <row r="139" s="2" customFormat="1" ht="20" customHeight="1" spans="1:14">
      <c r="A139" s="32">
        <v>35</v>
      </c>
      <c r="B139" s="32" t="s">
        <v>88</v>
      </c>
      <c r="C139" s="32" t="s">
        <v>89</v>
      </c>
      <c r="D139" s="32" t="s">
        <v>174</v>
      </c>
      <c r="E139" s="32" t="s">
        <v>165</v>
      </c>
      <c r="F139" s="32" t="s">
        <v>175</v>
      </c>
      <c r="G139" s="32" t="s">
        <v>101</v>
      </c>
      <c r="H139" s="32" t="s">
        <v>176</v>
      </c>
      <c r="I139" s="32" t="s">
        <v>89</v>
      </c>
      <c r="J139" s="26" t="s">
        <v>95</v>
      </c>
      <c r="K139" s="26">
        <v>3</v>
      </c>
      <c r="L139" s="26">
        <v>720</v>
      </c>
      <c r="M139" s="26">
        <v>2550</v>
      </c>
      <c r="N139" s="26"/>
    </row>
    <row r="140" s="2" customFormat="1" ht="20" customHeight="1" spans="1:14">
      <c r="A140" s="33">
        <v>136</v>
      </c>
      <c r="B140" s="33" t="s">
        <v>88</v>
      </c>
      <c r="C140" s="33" t="s">
        <v>89</v>
      </c>
      <c r="D140" s="33"/>
      <c r="E140" s="33" t="s">
        <v>165</v>
      </c>
      <c r="F140" s="33" t="s">
        <v>175</v>
      </c>
      <c r="G140" s="33" t="s">
        <v>101</v>
      </c>
      <c r="H140" s="33" t="s">
        <v>176</v>
      </c>
      <c r="I140" s="33" t="s">
        <v>89</v>
      </c>
      <c r="J140" s="26" t="s">
        <v>96</v>
      </c>
      <c r="K140" s="26">
        <v>3</v>
      </c>
      <c r="L140" s="26">
        <v>720</v>
      </c>
      <c r="M140" s="26"/>
      <c r="N140" s="26"/>
    </row>
    <row r="141" s="2" customFormat="1" ht="20" customHeight="1" spans="1:14">
      <c r="A141" s="33">
        <v>137</v>
      </c>
      <c r="B141" s="33" t="s">
        <v>88</v>
      </c>
      <c r="C141" s="33" t="s">
        <v>89</v>
      </c>
      <c r="D141" s="33"/>
      <c r="E141" s="33" t="s">
        <v>165</v>
      </c>
      <c r="F141" s="33" t="s">
        <v>175</v>
      </c>
      <c r="G141" s="33" t="s">
        <v>101</v>
      </c>
      <c r="H141" s="33" t="s">
        <v>176</v>
      </c>
      <c r="I141" s="33" t="s">
        <v>89</v>
      </c>
      <c r="J141" s="19" t="s">
        <v>97</v>
      </c>
      <c r="K141" s="26">
        <v>1</v>
      </c>
      <c r="L141" s="26">
        <v>240</v>
      </c>
      <c r="M141" s="26"/>
      <c r="N141" s="26"/>
    </row>
    <row r="142" s="2" customFormat="1" ht="20" customHeight="1" spans="1:14">
      <c r="A142" s="33">
        <v>138</v>
      </c>
      <c r="B142" s="33" t="s">
        <v>88</v>
      </c>
      <c r="C142" s="33" t="s">
        <v>89</v>
      </c>
      <c r="D142" s="33"/>
      <c r="E142" s="33" t="s">
        <v>165</v>
      </c>
      <c r="F142" s="33" t="s">
        <v>175</v>
      </c>
      <c r="G142" s="33" t="s">
        <v>101</v>
      </c>
      <c r="H142" s="33" t="s">
        <v>176</v>
      </c>
      <c r="I142" s="33" t="s">
        <v>89</v>
      </c>
      <c r="J142" s="19" t="s">
        <v>98</v>
      </c>
      <c r="K142" s="26">
        <v>1</v>
      </c>
      <c r="L142" s="26">
        <v>240</v>
      </c>
      <c r="M142" s="26"/>
      <c r="N142" s="26"/>
    </row>
    <row r="143" s="2" customFormat="1" ht="20" customHeight="1" spans="1:14">
      <c r="A143" s="33">
        <v>139</v>
      </c>
      <c r="B143" s="33" t="s">
        <v>88</v>
      </c>
      <c r="C143" s="33" t="s">
        <v>89</v>
      </c>
      <c r="D143" s="33"/>
      <c r="E143" s="33" t="s">
        <v>165</v>
      </c>
      <c r="F143" s="33" t="s">
        <v>175</v>
      </c>
      <c r="G143" s="33" t="s">
        <v>101</v>
      </c>
      <c r="H143" s="33" t="s">
        <v>176</v>
      </c>
      <c r="I143" s="33" t="s">
        <v>89</v>
      </c>
      <c r="J143" s="26" t="s">
        <v>24</v>
      </c>
      <c r="K143" s="26">
        <v>30</v>
      </c>
      <c r="L143" s="26">
        <v>270</v>
      </c>
      <c r="M143" s="26"/>
      <c r="N143" s="26"/>
    </row>
    <row r="144" s="2" customFormat="1" ht="20" customHeight="1" spans="1:14">
      <c r="A144" s="34">
        <v>140</v>
      </c>
      <c r="B144" s="34" t="s">
        <v>88</v>
      </c>
      <c r="C144" s="34" t="s">
        <v>89</v>
      </c>
      <c r="D144" s="34"/>
      <c r="E144" s="34" t="s">
        <v>165</v>
      </c>
      <c r="F144" s="34" t="s">
        <v>175</v>
      </c>
      <c r="G144" s="34" t="s">
        <v>101</v>
      </c>
      <c r="H144" s="34" t="s">
        <v>176</v>
      </c>
      <c r="I144" s="34" t="s">
        <v>89</v>
      </c>
      <c r="J144" s="26" t="s">
        <v>72</v>
      </c>
      <c r="K144" s="26">
        <v>30</v>
      </c>
      <c r="L144" s="26">
        <v>360</v>
      </c>
      <c r="M144" s="26"/>
      <c r="N144" s="26"/>
    </row>
    <row r="145" s="2" customFormat="1" ht="20" customHeight="1" spans="1:14">
      <c r="A145" s="32">
        <v>36</v>
      </c>
      <c r="B145" s="32" t="s">
        <v>88</v>
      </c>
      <c r="C145" s="32" t="s">
        <v>89</v>
      </c>
      <c r="D145" s="32" t="s">
        <v>177</v>
      </c>
      <c r="E145" s="32" t="s">
        <v>165</v>
      </c>
      <c r="F145" s="32" t="s">
        <v>178</v>
      </c>
      <c r="G145" s="32" t="s">
        <v>112</v>
      </c>
      <c r="H145" s="32" t="s">
        <v>179</v>
      </c>
      <c r="I145" s="32" t="s">
        <v>89</v>
      </c>
      <c r="J145" s="26" t="s">
        <v>95</v>
      </c>
      <c r="K145" s="26">
        <v>5.5</v>
      </c>
      <c r="L145" s="26">
        <v>1320</v>
      </c>
      <c r="M145" s="25">
        <v>4995</v>
      </c>
      <c r="N145" s="26"/>
    </row>
    <row r="146" s="2" customFormat="1" ht="20" customHeight="1" spans="1:14">
      <c r="A146" s="33">
        <v>142</v>
      </c>
      <c r="B146" s="33" t="s">
        <v>88</v>
      </c>
      <c r="C146" s="33" t="s">
        <v>89</v>
      </c>
      <c r="D146" s="33"/>
      <c r="E146" s="33" t="s">
        <v>165</v>
      </c>
      <c r="F146" s="33" t="s">
        <v>178</v>
      </c>
      <c r="G146" s="33" t="s">
        <v>112</v>
      </c>
      <c r="H146" s="33" t="s">
        <v>179</v>
      </c>
      <c r="I146" s="33" t="s">
        <v>89</v>
      </c>
      <c r="J146" s="26" t="s">
        <v>96</v>
      </c>
      <c r="K146" s="26">
        <v>5.5</v>
      </c>
      <c r="L146" s="26">
        <v>1320</v>
      </c>
      <c r="M146" s="23"/>
      <c r="N146" s="26"/>
    </row>
    <row r="147" s="2" customFormat="1" ht="20" customHeight="1" spans="1:14">
      <c r="A147" s="33">
        <v>143</v>
      </c>
      <c r="B147" s="33" t="s">
        <v>88</v>
      </c>
      <c r="C147" s="33" t="s">
        <v>89</v>
      </c>
      <c r="D147" s="33"/>
      <c r="E147" s="33" t="s">
        <v>165</v>
      </c>
      <c r="F147" s="33" t="s">
        <v>178</v>
      </c>
      <c r="G147" s="33" t="s">
        <v>112</v>
      </c>
      <c r="H147" s="33" t="s">
        <v>179</v>
      </c>
      <c r="I147" s="33" t="s">
        <v>89</v>
      </c>
      <c r="J147" s="19" t="s">
        <v>97</v>
      </c>
      <c r="K147" s="26">
        <v>2</v>
      </c>
      <c r="L147" s="26">
        <v>480</v>
      </c>
      <c r="M147" s="23"/>
      <c r="N147" s="26"/>
    </row>
    <row r="148" s="2" customFormat="1" ht="20" customHeight="1" spans="1:14">
      <c r="A148" s="33">
        <v>144</v>
      </c>
      <c r="B148" s="33" t="s">
        <v>88</v>
      </c>
      <c r="C148" s="33" t="s">
        <v>89</v>
      </c>
      <c r="D148" s="33"/>
      <c r="E148" s="33" t="s">
        <v>165</v>
      </c>
      <c r="F148" s="33" t="s">
        <v>178</v>
      </c>
      <c r="G148" s="33" t="s">
        <v>112</v>
      </c>
      <c r="H148" s="33" t="s">
        <v>179</v>
      </c>
      <c r="I148" s="33" t="s">
        <v>89</v>
      </c>
      <c r="J148" s="19" t="s">
        <v>98</v>
      </c>
      <c r="K148" s="26">
        <v>2</v>
      </c>
      <c r="L148" s="26">
        <v>480</v>
      </c>
      <c r="M148" s="23"/>
      <c r="N148" s="26"/>
    </row>
    <row r="149" s="2" customFormat="1" ht="20" customHeight="1" spans="1:14">
      <c r="A149" s="33">
        <v>145</v>
      </c>
      <c r="B149" s="33" t="s">
        <v>88</v>
      </c>
      <c r="C149" s="33" t="s">
        <v>89</v>
      </c>
      <c r="D149" s="33"/>
      <c r="E149" s="33" t="s">
        <v>165</v>
      </c>
      <c r="F149" s="33" t="s">
        <v>178</v>
      </c>
      <c r="G149" s="33" t="s">
        <v>112</v>
      </c>
      <c r="H149" s="33" t="s">
        <v>179</v>
      </c>
      <c r="I149" s="33" t="s">
        <v>89</v>
      </c>
      <c r="J149" s="26" t="s">
        <v>24</v>
      </c>
      <c r="K149" s="26">
        <v>35</v>
      </c>
      <c r="L149" s="26">
        <v>315</v>
      </c>
      <c r="M149" s="23"/>
      <c r="N149" s="26"/>
    </row>
    <row r="150" s="2" customFormat="1" ht="20" customHeight="1" spans="1:14">
      <c r="A150" s="33">
        <v>146</v>
      </c>
      <c r="B150" s="33" t="s">
        <v>88</v>
      </c>
      <c r="C150" s="33" t="s">
        <v>89</v>
      </c>
      <c r="D150" s="33"/>
      <c r="E150" s="33" t="s">
        <v>165</v>
      </c>
      <c r="F150" s="33" t="s">
        <v>178</v>
      </c>
      <c r="G150" s="33" t="s">
        <v>112</v>
      </c>
      <c r="H150" s="33" t="s">
        <v>179</v>
      </c>
      <c r="I150" s="33" t="s">
        <v>89</v>
      </c>
      <c r="J150" s="26" t="s">
        <v>72</v>
      </c>
      <c r="K150" s="26">
        <v>60</v>
      </c>
      <c r="L150" s="26">
        <v>720</v>
      </c>
      <c r="M150" s="23"/>
      <c r="N150" s="26"/>
    </row>
    <row r="151" s="2" customFormat="1" ht="20" customHeight="1" spans="1:14">
      <c r="A151" s="34">
        <v>147</v>
      </c>
      <c r="B151" s="34" t="s">
        <v>88</v>
      </c>
      <c r="C151" s="34" t="s">
        <v>89</v>
      </c>
      <c r="D151" s="34"/>
      <c r="E151" s="34" t="s">
        <v>165</v>
      </c>
      <c r="F151" s="34" t="s">
        <v>178</v>
      </c>
      <c r="G151" s="34" t="s">
        <v>112</v>
      </c>
      <c r="H151" s="34" t="s">
        <v>179</v>
      </c>
      <c r="I151" s="34" t="s">
        <v>89</v>
      </c>
      <c r="J151" s="26" t="s">
        <v>117</v>
      </c>
      <c r="K151" s="26">
        <v>2</v>
      </c>
      <c r="L151" s="26">
        <v>360</v>
      </c>
      <c r="M151" s="24"/>
      <c r="N151" s="26"/>
    </row>
    <row r="152" s="2" customFormat="1" ht="20" customHeight="1" spans="1:14">
      <c r="A152" s="32">
        <v>37</v>
      </c>
      <c r="B152" s="32" t="s">
        <v>88</v>
      </c>
      <c r="C152" s="32" t="s">
        <v>89</v>
      </c>
      <c r="D152" s="32" t="s">
        <v>180</v>
      </c>
      <c r="E152" s="32" t="s">
        <v>165</v>
      </c>
      <c r="F152" s="32" t="s">
        <v>181</v>
      </c>
      <c r="G152" s="32" t="s">
        <v>132</v>
      </c>
      <c r="H152" s="32" t="s">
        <v>182</v>
      </c>
      <c r="I152" s="32" t="s">
        <v>89</v>
      </c>
      <c r="J152" s="26" t="s">
        <v>95</v>
      </c>
      <c r="K152" s="26">
        <v>3</v>
      </c>
      <c r="L152" s="26">
        <v>720</v>
      </c>
      <c r="M152" s="26">
        <v>3420</v>
      </c>
      <c r="N152" s="26"/>
    </row>
    <row r="153" s="2" customFormat="1" ht="20" customHeight="1" spans="1:14">
      <c r="A153" s="33">
        <v>149</v>
      </c>
      <c r="B153" s="33" t="s">
        <v>88</v>
      </c>
      <c r="C153" s="33" t="s">
        <v>89</v>
      </c>
      <c r="D153" s="33"/>
      <c r="E153" s="33" t="s">
        <v>165</v>
      </c>
      <c r="F153" s="33" t="s">
        <v>181</v>
      </c>
      <c r="G153" s="33" t="s">
        <v>132</v>
      </c>
      <c r="H153" s="33" t="s">
        <v>182</v>
      </c>
      <c r="I153" s="33" t="s">
        <v>89</v>
      </c>
      <c r="J153" s="26" t="s">
        <v>96</v>
      </c>
      <c r="K153" s="26">
        <v>3</v>
      </c>
      <c r="L153" s="26">
        <v>720</v>
      </c>
      <c r="M153" s="26"/>
      <c r="N153" s="26"/>
    </row>
    <row r="154" s="2" customFormat="1" ht="20" customHeight="1" spans="1:14">
      <c r="A154" s="33">
        <v>150</v>
      </c>
      <c r="B154" s="33" t="s">
        <v>88</v>
      </c>
      <c r="C154" s="33" t="s">
        <v>89</v>
      </c>
      <c r="D154" s="33"/>
      <c r="E154" s="33" t="s">
        <v>165</v>
      </c>
      <c r="F154" s="33" t="s">
        <v>181</v>
      </c>
      <c r="G154" s="33" t="s">
        <v>132</v>
      </c>
      <c r="H154" s="33" t="s">
        <v>182</v>
      </c>
      <c r="I154" s="33" t="s">
        <v>89</v>
      </c>
      <c r="J154" s="26" t="s">
        <v>97</v>
      </c>
      <c r="K154" s="26">
        <v>3</v>
      </c>
      <c r="L154" s="26">
        <v>720</v>
      </c>
      <c r="M154" s="26"/>
      <c r="N154" s="26"/>
    </row>
    <row r="155" s="2" customFormat="1" ht="20" customHeight="1" spans="1:14">
      <c r="A155" s="33">
        <v>151</v>
      </c>
      <c r="B155" s="33" t="s">
        <v>88</v>
      </c>
      <c r="C155" s="33" t="s">
        <v>89</v>
      </c>
      <c r="D155" s="33"/>
      <c r="E155" s="33" t="s">
        <v>165</v>
      </c>
      <c r="F155" s="33" t="s">
        <v>181</v>
      </c>
      <c r="G155" s="33" t="s">
        <v>132</v>
      </c>
      <c r="H155" s="33" t="s">
        <v>182</v>
      </c>
      <c r="I155" s="33" t="s">
        <v>89</v>
      </c>
      <c r="J155" s="26" t="s">
        <v>98</v>
      </c>
      <c r="K155" s="26">
        <v>3</v>
      </c>
      <c r="L155" s="26">
        <v>720</v>
      </c>
      <c r="M155" s="26"/>
      <c r="N155" s="26"/>
    </row>
    <row r="156" s="2" customFormat="1" ht="20" customHeight="1" spans="1:14">
      <c r="A156" s="33">
        <v>152</v>
      </c>
      <c r="B156" s="33" t="s">
        <v>88</v>
      </c>
      <c r="C156" s="33" t="s">
        <v>89</v>
      </c>
      <c r="D156" s="33"/>
      <c r="E156" s="33" t="s">
        <v>165</v>
      </c>
      <c r="F156" s="33" t="s">
        <v>181</v>
      </c>
      <c r="G156" s="33" t="s">
        <v>132</v>
      </c>
      <c r="H156" s="33" t="s">
        <v>182</v>
      </c>
      <c r="I156" s="33" t="s">
        <v>89</v>
      </c>
      <c r="J156" s="26" t="s">
        <v>72</v>
      </c>
      <c r="K156" s="26">
        <v>30</v>
      </c>
      <c r="L156" s="26">
        <v>360</v>
      </c>
      <c r="M156" s="26"/>
      <c r="N156" s="26"/>
    </row>
    <row r="157" s="2" customFormat="1" ht="20" customHeight="1" spans="1:14">
      <c r="A157" s="34">
        <v>153</v>
      </c>
      <c r="B157" s="34" t="s">
        <v>88</v>
      </c>
      <c r="C157" s="34" t="s">
        <v>89</v>
      </c>
      <c r="D157" s="34"/>
      <c r="E157" s="34" t="s">
        <v>165</v>
      </c>
      <c r="F157" s="34" t="s">
        <v>181</v>
      </c>
      <c r="G157" s="34" t="s">
        <v>132</v>
      </c>
      <c r="H157" s="34" t="s">
        <v>182</v>
      </c>
      <c r="I157" s="34" t="s">
        <v>89</v>
      </c>
      <c r="J157" s="26" t="s">
        <v>24</v>
      </c>
      <c r="K157" s="26">
        <v>20</v>
      </c>
      <c r="L157" s="26">
        <v>180</v>
      </c>
      <c r="M157" s="26"/>
      <c r="N157" s="26"/>
    </row>
    <row r="158" s="2" customFormat="1" ht="20" customHeight="1" spans="1:14">
      <c r="A158" s="32">
        <v>38</v>
      </c>
      <c r="B158" s="32" t="s">
        <v>88</v>
      </c>
      <c r="C158" s="32" t="s">
        <v>89</v>
      </c>
      <c r="D158" s="32" t="s">
        <v>183</v>
      </c>
      <c r="E158" s="32" t="s">
        <v>165</v>
      </c>
      <c r="F158" s="32" t="s">
        <v>184</v>
      </c>
      <c r="G158" s="32" t="s">
        <v>112</v>
      </c>
      <c r="H158" s="32" t="s">
        <v>185</v>
      </c>
      <c r="I158" s="32" t="s">
        <v>89</v>
      </c>
      <c r="J158" s="26" t="s">
        <v>95</v>
      </c>
      <c r="K158" s="26">
        <v>10.4</v>
      </c>
      <c r="L158" s="26">
        <v>2496</v>
      </c>
      <c r="M158" s="26">
        <v>4992</v>
      </c>
      <c r="N158" s="26"/>
    </row>
    <row r="159" s="2" customFormat="1" ht="20" customHeight="1" spans="1:14">
      <c r="A159" s="34">
        <v>155</v>
      </c>
      <c r="B159" s="34" t="s">
        <v>88</v>
      </c>
      <c r="C159" s="34" t="s">
        <v>89</v>
      </c>
      <c r="D159" s="34"/>
      <c r="E159" s="34" t="s">
        <v>165</v>
      </c>
      <c r="F159" s="34" t="s">
        <v>184</v>
      </c>
      <c r="G159" s="34" t="s">
        <v>112</v>
      </c>
      <c r="H159" s="34" t="s">
        <v>185</v>
      </c>
      <c r="I159" s="34" t="s">
        <v>89</v>
      </c>
      <c r="J159" s="26" t="s">
        <v>96</v>
      </c>
      <c r="K159" s="26">
        <v>10.4</v>
      </c>
      <c r="L159" s="26">
        <v>2496</v>
      </c>
      <c r="M159" s="26"/>
      <c r="N159" s="26"/>
    </row>
    <row r="160" s="2" customFormat="1" ht="20" customHeight="1" spans="1:14">
      <c r="A160" s="32">
        <v>39</v>
      </c>
      <c r="B160" s="32" t="s">
        <v>88</v>
      </c>
      <c r="C160" s="32" t="s">
        <v>89</v>
      </c>
      <c r="D160" s="32" t="s">
        <v>186</v>
      </c>
      <c r="E160" s="32" t="s">
        <v>140</v>
      </c>
      <c r="F160" s="32" t="s">
        <v>187</v>
      </c>
      <c r="G160" s="32" t="s">
        <v>137</v>
      </c>
      <c r="H160" s="32" t="s">
        <v>188</v>
      </c>
      <c r="I160" s="32" t="s">
        <v>89</v>
      </c>
      <c r="J160" s="26" t="s">
        <v>95</v>
      </c>
      <c r="K160" s="26">
        <v>4</v>
      </c>
      <c r="L160" s="26">
        <v>1280</v>
      </c>
      <c r="M160" s="26">
        <v>4984</v>
      </c>
      <c r="N160" s="26"/>
    </row>
    <row r="161" s="2" customFormat="1" ht="20" customHeight="1" spans="1:14">
      <c r="A161" s="33">
        <v>157</v>
      </c>
      <c r="B161" s="33" t="s">
        <v>88</v>
      </c>
      <c r="C161" s="33" t="s">
        <v>89</v>
      </c>
      <c r="D161" s="33"/>
      <c r="E161" s="33" t="s">
        <v>140</v>
      </c>
      <c r="F161" s="33" t="s">
        <v>187</v>
      </c>
      <c r="G161" s="33" t="s">
        <v>137</v>
      </c>
      <c r="H161" s="33" t="s">
        <v>188</v>
      </c>
      <c r="I161" s="33" t="s">
        <v>89</v>
      </c>
      <c r="J161" s="26" t="s">
        <v>96</v>
      </c>
      <c r="K161" s="26">
        <v>2.5</v>
      </c>
      <c r="L161" s="26">
        <v>800</v>
      </c>
      <c r="M161" s="26"/>
      <c r="N161" s="26"/>
    </row>
    <row r="162" s="2" customFormat="1" ht="20" customHeight="1" spans="1:14">
      <c r="A162" s="34">
        <v>158</v>
      </c>
      <c r="B162" s="34" t="s">
        <v>88</v>
      </c>
      <c r="C162" s="34" t="s">
        <v>89</v>
      </c>
      <c r="D162" s="34"/>
      <c r="E162" s="34" t="s">
        <v>140</v>
      </c>
      <c r="F162" s="34" t="s">
        <v>187</v>
      </c>
      <c r="G162" s="34" t="s">
        <v>137</v>
      </c>
      <c r="H162" s="34" t="s">
        <v>188</v>
      </c>
      <c r="I162" s="34" t="s">
        <v>89</v>
      </c>
      <c r="J162" s="26" t="s">
        <v>117</v>
      </c>
      <c r="K162" s="26">
        <v>12.1</v>
      </c>
      <c r="L162" s="26">
        <v>2904</v>
      </c>
      <c r="M162" s="26"/>
      <c r="N162" s="26"/>
    </row>
    <row r="163" s="2" customFormat="1" ht="20" customHeight="1" spans="1:14">
      <c r="A163" s="26">
        <v>40</v>
      </c>
      <c r="B163" s="26" t="s">
        <v>88</v>
      </c>
      <c r="C163" s="28" t="s">
        <v>89</v>
      </c>
      <c r="D163" s="28" t="s">
        <v>189</v>
      </c>
      <c r="E163" s="35" t="s">
        <v>165</v>
      </c>
      <c r="F163" s="28" t="s">
        <v>190</v>
      </c>
      <c r="G163" s="28" t="s">
        <v>93</v>
      </c>
      <c r="H163" s="28" t="s">
        <v>191</v>
      </c>
      <c r="I163" s="26" t="s">
        <v>89</v>
      </c>
      <c r="J163" s="26" t="s">
        <v>117</v>
      </c>
      <c r="K163" s="26">
        <v>10</v>
      </c>
      <c r="L163" s="26">
        <v>1800</v>
      </c>
      <c r="M163" s="26">
        <v>1800</v>
      </c>
      <c r="N163" s="26"/>
    </row>
    <row r="164" s="2" customFormat="1" ht="20" customHeight="1" spans="1:14">
      <c r="A164" s="32">
        <v>41</v>
      </c>
      <c r="B164" s="32" t="s">
        <v>88</v>
      </c>
      <c r="C164" s="32" t="s">
        <v>89</v>
      </c>
      <c r="D164" s="32" t="s">
        <v>192</v>
      </c>
      <c r="E164" s="32" t="s">
        <v>193</v>
      </c>
      <c r="F164" s="32" t="s">
        <v>194</v>
      </c>
      <c r="G164" s="32" t="s">
        <v>101</v>
      </c>
      <c r="H164" s="32" t="s">
        <v>195</v>
      </c>
      <c r="I164" s="32" t="s">
        <v>89</v>
      </c>
      <c r="J164" s="26" t="s">
        <v>95</v>
      </c>
      <c r="K164" s="26">
        <v>8.6</v>
      </c>
      <c r="L164" s="26">
        <v>2064</v>
      </c>
      <c r="M164" s="26">
        <v>4992</v>
      </c>
      <c r="N164" s="26"/>
    </row>
    <row r="165" s="2" customFormat="1" ht="20" customHeight="1" spans="1:14">
      <c r="A165" s="33">
        <v>161</v>
      </c>
      <c r="B165" s="33" t="s">
        <v>88</v>
      </c>
      <c r="C165" s="33" t="s">
        <v>89</v>
      </c>
      <c r="D165" s="33"/>
      <c r="E165" s="33" t="s">
        <v>193</v>
      </c>
      <c r="F165" s="33" t="s">
        <v>194</v>
      </c>
      <c r="G165" s="33" t="s">
        <v>101</v>
      </c>
      <c r="H165" s="33" t="s">
        <v>195</v>
      </c>
      <c r="I165" s="33" t="s">
        <v>89</v>
      </c>
      <c r="J165" s="26" t="s">
        <v>96</v>
      </c>
      <c r="K165" s="26">
        <v>8.6</v>
      </c>
      <c r="L165" s="26">
        <v>2064</v>
      </c>
      <c r="M165" s="26"/>
      <c r="N165" s="26"/>
    </row>
    <row r="166" s="2" customFormat="1" ht="20" customHeight="1" spans="1:14">
      <c r="A166" s="34">
        <v>162</v>
      </c>
      <c r="B166" s="34" t="s">
        <v>88</v>
      </c>
      <c r="C166" s="34" t="s">
        <v>89</v>
      </c>
      <c r="D166" s="34"/>
      <c r="E166" s="34" t="s">
        <v>193</v>
      </c>
      <c r="F166" s="34" t="s">
        <v>194</v>
      </c>
      <c r="G166" s="34" t="s">
        <v>101</v>
      </c>
      <c r="H166" s="34" t="s">
        <v>195</v>
      </c>
      <c r="I166" s="34" t="s">
        <v>89</v>
      </c>
      <c r="J166" s="26" t="s">
        <v>109</v>
      </c>
      <c r="K166" s="26">
        <v>3.6</v>
      </c>
      <c r="L166" s="26">
        <v>864</v>
      </c>
      <c r="M166" s="26"/>
      <c r="N166" s="26"/>
    </row>
    <row r="167" s="2" customFormat="1" ht="20" customHeight="1" spans="1:14">
      <c r="A167" s="32">
        <v>42</v>
      </c>
      <c r="B167" s="32" t="s">
        <v>88</v>
      </c>
      <c r="C167" s="32" t="s">
        <v>89</v>
      </c>
      <c r="D167" s="32" t="s">
        <v>196</v>
      </c>
      <c r="E167" s="32" t="s">
        <v>193</v>
      </c>
      <c r="F167" s="32" t="s">
        <v>197</v>
      </c>
      <c r="G167" s="32" t="s">
        <v>112</v>
      </c>
      <c r="H167" s="32" t="s">
        <v>198</v>
      </c>
      <c r="I167" s="32" t="s">
        <v>89</v>
      </c>
      <c r="J167" s="26" t="s">
        <v>95</v>
      </c>
      <c r="K167" s="26">
        <v>6</v>
      </c>
      <c r="L167" s="26">
        <v>1440</v>
      </c>
      <c r="M167" s="26">
        <v>4995</v>
      </c>
      <c r="N167" s="26"/>
    </row>
    <row r="168" s="2" customFormat="1" ht="20" customHeight="1" spans="1:14">
      <c r="A168" s="33">
        <v>164</v>
      </c>
      <c r="B168" s="33" t="s">
        <v>88</v>
      </c>
      <c r="C168" s="33" t="s">
        <v>89</v>
      </c>
      <c r="D168" s="33"/>
      <c r="E168" s="33" t="s">
        <v>193</v>
      </c>
      <c r="F168" s="33" t="s">
        <v>197</v>
      </c>
      <c r="G168" s="33" t="s">
        <v>112</v>
      </c>
      <c r="H168" s="33" t="s">
        <v>198</v>
      </c>
      <c r="I168" s="33" t="s">
        <v>89</v>
      </c>
      <c r="J168" s="26" t="s">
        <v>96</v>
      </c>
      <c r="K168" s="26">
        <v>6</v>
      </c>
      <c r="L168" s="26">
        <v>1440</v>
      </c>
      <c r="M168" s="26"/>
      <c r="N168" s="26"/>
    </row>
    <row r="169" s="2" customFormat="1" ht="20" customHeight="1" spans="1:14">
      <c r="A169" s="33">
        <v>165</v>
      </c>
      <c r="B169" s="33" t="s">
        <v>88</v>
      </c>
      <c r="C169" s="33" t="s">
        <v>89</v>
      </c>
      <c r="D169" s="33"/>
      <c r="E169" s="33" t="s">
        <v>193</v>
      </c>
      <c r="F169" s="33" t="s">
        <v>197</v>
      </c>
      <c r="G169" s="33" t="s">
        <v>112</v>
      </c>
      <c r="H169" s="33" t="s">
        <v>198</v>
      </c>
      <c r="I169" s="33" t="s">
        <v>89</v>
      </c>
      <c r="J169" s="26" t="s">
        <v>24</v>
      </c>
      <c r="K169" s="26">
        <v>35</v>
      </c>
      <c r="L169" s="26">
        <v>315</v>
      </c>
      <c r="M169" s="26"/>
      <c r="N169" s="26"/>
    </row>
    <row r="170" s="2" customFormat="1" ht="20" customHeight="1" spans="1:14">
      <c r="A170" s="34">
        <v>166</v>
      </c>
      <c r="B170" s="34" t="s">
        <v>88</v>
      </c>
      <c r="C170" s="34" t="s">
        <v>89</v>
      </c>
      <c r="D170" s="34"/>
      <c r="E170" s="34" t="s">
        <v>193</v>
      </c>
      <c r="F170" s="34" t="s">
        <v>197</v>
      </c>
      <c r="G170" s="34" t="s">
        <v>112</v>
      </c>
      <c r="H170" s="34" t="s">
        <v>198</v>
      </c>
      <c r="I170" s="34" t="s">
        <v>89</v>
      </c>
      <c r="J170" s="26" t="s">
        <v>117</v>
      </c>
      <c r="K170" s="26">
        <v>10</v>
      </c>
      <c r="L170" s="26">
        <v>1800</v>
      </c>
      <c r="M170" s="26"/>
      <c r="N170" s="26"/>
    </row>
    <row r="171" s="2" customFormat="1" ht="20" customHeight="1" spans="1:14">
      <c r="A171" s="32">
        <v>43</v>
      </c>
      <c r="B171" s="32" t="s">
        <v>88</v>
      </c>
      <c r="C171" s="32" t="s">
        <v>89</v>
      </c>
      <c r="D171" s="32" t="s">
        <v>199</v>
      </c>
      <c r="E171" s="32" t="s">
        <v>193</v>
      </c>
      <c r="F171" s="32" t="s">
        <v>200</v>
      </c>
      <c r="G171" s="32" t="s">
        <v>112</v>
      </c>
      <c r="H171" s="32" t="s">
        <v>201</v>
      </c>
      <c r="I171" s="32" t="s">
        <v>89</v>
      </c>
      <c r="J171" s="26" t="s">
        <v>95</v>
      </c>
      <c r="K171" s="26">
        <v>1.3</v>
      </c>
      <c r="L171" s="26">
        <v>312</v>
      </c>
      <c r="M171" s="26">
        <v>3504</v>
      </c>
      <c r="N171" s="26"/>
    </row>
    <row r="172" s="2" customFormat="1" ht="20" customHeight="1" spans="1:14">
      <c r="A172" s="33">
        <v>168</v>
      </c>
      <c r="B172" s="33" t="s">
        <v>88</v>
      </c>
      <c r="C172" s="33" t="s">
        <v>89</v>
      </c>
      <c r="D172" s="33"/>
      <c r="E172" s="33" t="s">
        <v>193</v>
      </c>
      <c r="F172" s="33" t="s">
        <v>200</v>
      </c>
      <c r="G172" s="33" t="s">
        <v>112</v>
      </c>
      <c r="H172" s="33" t="s">
        <v>201</v>
      </c>
      <c r="I172" s="33" t="s">
        <v>89</v>
      </c>
      <c r="J172" s="26" t="s">
        <v>96</v>
      </c>
      <c r="K172" s="26">
        <v>1.3</v>
      </c>
      <c r="L172" s="26">
        <v>312</v>
      </c>
      <c r="M172" s="26"/>
      <c r="N172" s="26"/>
    </row>
    <row r="173" s="2" customFormat="1" ht="20" customHeight="1" spans="1:14">
      <c r="A173" s="33">
        <v>169</v>
      </c>
      <c r="B173" s="33" t="s">
        <v>88</v>
      </c>
      <c r="C173" s="33" t="s">
        <v>89</v>
      </c>
      <c r="D173" s="33"/>
      <c r="E173" s="33" t="s">
        <v>193</v>
      </c>
      <c r="F173" s="33" t="s">
        <v>200</v>
      </c>
      <c r="G173" s="33" t="s">
        <v>112</v>
      </c>
      <c r="H173" s="33" t="s">
        <v>201</v>
      </c>
      <c r="I173" s="33" t="s">
        <v>89</v>
      </c>
      <c r="J173" s="26" t="s">
        <v>72</v>
      </c>
      <c r="K173" s="26">
        <v>30</v>
      </c>
      <c r="L173" s="26">
        <v>360</v>
      </c>
      <c r="M173" s="26"/>
      <c r="N173" s="26"/>
    </row>
    <row r="174" s="2" customFormat="1" ht="20" customHeight="1" spans="1:14">
      <c r="A174" s="33">
        <v>170</v>
      </c>
      <c r="B174" s="33" t="s">
        <v>88</v>
      </c>
      <c r="C174" s="33" t="s">
        <v>89</v>
      </c>
      <c r="D174" s="33"/>
      <c r="E174" s="33" t="s">
        <v>193</v>
      </c>
      <c r="F174" s="33" t="s">
        <v>200</v>
      </c>
      <c r="G174" s="33" t="s">
        <v>112</v>
      </c>
      <c r="H174" s="33" t="s">
        <v>201</v>
      </c>
      <c r="I174" s="33" t="s">
        <v>89</v>
      </c>
      <c r="J174" s="26" t="s">
        <v>24</v>
      </c>
      <c r="K174" s="26">
        <v>200</v>
      </c>
      <c r="L174" s="26">
        <v>1800</v>
      </c>
      <c r="M174" s="26"/>
      <c r="N174" s="26"/>
    </row>
    <row r="175" s="2" customFormat="1" ht="20" customHeight="1" spans="1:14">
      <c r="A175" s="34">
        <v>171</v>
      </c>
      <c r="B175" s="34" t="s">
        <v>88</v>
      </c>
      <c r="C175" s="34" t="s">
        <v>89</v>
      </c>
      <c r="D175" s="34"/>
      <c r="E175" s="34" t="s">
        <v>193</v>
      </c>
      <c r="F175" s="34" t="s">
        <v>200</v>
      </c>
      <c r="G175" s="34" t="s">
        <v>112</v>
      </c>
      <c r="H175" s="34" t="s">
        <v>201</v>
      </c>
      <c r="I175" s="34" t="s">
        <v>89</v>
      </c>
      <c r="J175" s="26" t="s">
        <v>117</v>
      </c>
      <c r="K175" s="26">
        <v>4</v>
      </c>
      <c r="L175" s="26">
        <v>720</v>
      </c>
      <c r="M175" s="26"/>
      <c r="N175" s="26"/>
    </row>
    <row r="176" s="2" customFormat="1" ht="20" customHeight="1" spans="1:14">
      <c r="A176" s="32">
        <v>44</v>
      </c>
      <c r="B176" s="32" t="s">
        <v>88</v>
      </c>
      <c r="C176" s="32" t="s">
        <v>89</v>
      </c>
      <c r="D176" s="32" t="s">
        <v>202</v>
      </c>
      <c r="E176" s="32" t="s">
        <v>193</v>
      </c>
      <c r="F176" s="32" t="s">
        <v>203</v>
      </c>
      <c r="G176" s="32" t="s">
        <v>101</v>
      </c>
      <c r="H176" s="32" t="s">
        <v>204</v>
      </c>
      <c r="I176" s="32" t="s">
        <v>89</v>
      </c>
      <c r="J176" s="26" t="s">
        <v>95</v>
      </c>
      <c r="K176" s="26">
        <v>5</v>
      </c>
      <c r="L176" s="26">
        <v>1200</v>
      </c>
      <c r="M176" s="26">
        <v>2400</v>
      </c>
      <c r="N176" s="26"/>
    </row>
    <row r="177" s="2" customFormat="1" ht="20" customHeight="1" spans="1:14">
      <c r="A177" s="34">
        <v>173</v>
      </c>
      <c r="B177" s="34" t="s">
        <v>88</v>
      </c>
      <c r="C177" s="34" t="s">
        <v>89</v>
      </c>
      <c r="D177" s="34"/>
      <c r="E177" s="34" t="s">
        <v>193</v>
      </c>
      <c r="F177" s="34" t="s">
        <v>203</v>
      </c>
      <c r="G177" s="34" t="s">
        <v>101</v>
      </c>
      <c r="H177" s="34" t="s">
        <v>204</v>
      </c>
      <c r="I177" s="34" t="s">
        <v>89</v>
      </c>
      <c r="J177" s="26" t="s">
        <v>96</v>
      </c>
      <c r="K177" s="26">
        <v>5</v>
      </c>
      <c r="L177" s="26">
        <v>1200</v>
      </c>
      <c r="M177" s="26"/>
      <c r="N177" s="26"/>
    </row>
    <row r="178" s="2" customFormat="1" ht="20" customHeight="1" spans="1:14">
      <c r="A178" s="32">
        <v>45</v>
      </c>
      <c r="B178" s="32" t="s">
        <v>88</v>
      </c>
      <c r="C178" s="32" t="s">
        <v>89</v>
      </c>
      <c r="D178" s="32" t="s">
        <v>205</v>
      </c>
      <c r="E178" s="32" t="s">
        <v>193</v>
      </c>
      <c r="F178" s="32" t="s">
        <v>206</v>
      </c>
      <c r="G178" s="32" t="s">
        <v>112</v>
      </c>
      <c r="H178" s="32" t="s">
        <v>207</v>
      </c>
      <c r="I178" s="32" t="s">
        <v>89</v>
      </c>
      <c r="J178" s="26" t="s">
        <v>95</v>
      </c>
      <c r="K178" s="26">
        <v>7</v>
      </c>
      <c r="L178" s="26">
        <v>1680</v>
      </c>
      <c r="M178" s="26">
        <v>4998</v>
      </c>
      <c r="N178" s="26"/>
    </row>
    <row r="179" s="2" customFormat="1" ht="20" customHeight="1" spans="1:14">
      <c r="A179" s="33">
        <v>175</v>
      </c>
      <c r="B179" s="33" t="s">
        <v>88</v>
      </c>
      <c r="C179" s="33" t="s">
        <v>89</v>
      </c>
      <c r="D179" s="33"/>
      <c r="E179" s="33" t="s">
        <v>193</v>
      </c>
      <c r="F179" s="33" t="s">
        <v>206</v>
      </c>
      <c r="G179" s="33" t="s">
        <v>112</v>
      </c>
      <c r="H179" s="33" t="s">
        <v>207</v>
      </c>
      <c r="I179" s="33" t="s">
        <v>89</v>
      </c>
      <c r="J179" s="26" t="s">
        <v>96</v>
      </c>
      <c r="K179" s="26">
        <v>7</v>
      </c>
      <c r="L179" s="26">
        <v>1680</v>
      </c>
      <c r="M179" s="26"/>
      <c r="N179" s="26"/>
    </row>
    <row r="180" s="2" customFormat="1" ht="20" customHeight="1" spans="1:14">
      <c r="A180" s="33">
        <v>176</v>
      </c>
      <c r="B180" s="33" t="s">
        <v>88</v>
      </c>
      <c r="C180" s="33" t="s">
        <v>89</v>
      </c>
      <c r="D180" s="33"/>
      <c r="E180" s="33" t="s">
        <v>193</v>
      </c>
      <c r="F180" s="33" t="s">
        <v>206</v>
      </c>
      <c r="G180" s="33" t="s">
        <v>112</v>
      </c>
      <c r="H180" s="33" t="s">
        <v>207</v>
      </c>
      <c r="I180" s="33" t="s">
        <v>89</v>
      </c>
      <c r="J180" s="19" t="s">
        <v>97</v>
      </c>
      <c r="K180" s="26">
        <v>3</v>
      </c>
      <c r="L180" s="26">
        <v>720</v>
      </c>
      <c r="M180" s="26"/>
      <c r="N180" s="26"/>
    </row>
    <row r="181" s="2" customFormat="1" ht="20" customHeight="1" spans="1:14">
      <c r="A181" s="33">
        <v>177</v>
      </c>
      <c r="B181" s="33" t="s">
        <v>88</v>
      </c>
      <c r="C181" s="33" t="s">
        <v>89</v>
      </c>
      <c r="D181" s="33"/>
      <c r="E181" s="33" t="s">
        <v>193</v>
      </c>
      <c r="F181" s="33" t="s">
        <v>206</v>
      </c>
      <c r="G181" s="33" t="s">
        <v>112</v>
      </c>
      <c r="H181" s="33" t="s">
        <v>207</v>
      </c>
      <c r="I181" s="33" t="s">
        <v>89</v>
      </c>
      <c r="J181" s="19" t="s">
        <v>98</v>
      </c>
      <c r="K181" s="26">
        <v>3</v>
      </c>
      <c r="L181" s="26">
        <v>720</v>
      </c>
      <c r="M181" s="26"/>
      <c r="N181" s="26"/>
    </row>
    <row r="182" s="2" customFormat="1" ht="20" customHeight="1" spans="1:14">
      <c r="A182" s="34">
        <v>178</v>
      </c>
      <c r="B182" s="34" t="s">
        <v>88</v>
      </c>
      <c r="C182" s="34" t="s">
        <v>89</v>
      </c>
      <c r="D182" s="34"/>
      <c r="E182" s="34" t="s">
        <v>193</v>
      </c>
      <c r="F182" s="34" t="s">
        <v>206</v>
      </c>
      <c r="G182" s="34" t="s">
        <v>112</v>
      </c>
      <c r="H182" s="34" t="s">
        <v>207</v>
      </c>
      <c r="I182" s="34" t="s">
        <v>89</v>
      </c>
      <c r="J182" s="26" t="s">
        <v>24</v>
      </c>
      <c r="K182" s="26">
        <v>22</v>
      </c>
      <c r="L182" s="26">
        <v>198</v>
      </c>
      <c r="M182" s="26"/>
      <c r="N182" s="26"/>
    </row>
    <row r="183" s="2" customFormat="1" ht="20" customHeight="1" spans="1:14">
      <c r="A183" s="26">
        <v>46</v>
      </c>
      <c r="B183" s="26" t="s">
        <v>88</v>
      </c>
      <c r="C183" s="28" t="s">
        <v>89</v>
      </c>
      <c r="D183" s="28" t="s">
        <v>208</v>
      </c>
      <c r="E183" s="35" t="s">
        <v>193</v>
      </c>
      <c r="F183" s="28" t="s">
        <v>209</v>
      </c>
      <c r="G183" s="28" t="s">
        <v>132</v>
      </c>
      <c r="H183" s="28" t="s">
        <v>210</v>
      </c>
      <c r="I183" s="26" t="s">
        <v>89</v>
      </c>
      <c r="J183" s="26" t="s">
        <v>95</v>
      </c>
      <c r="K183" s="26">
        <v>20.8</v>
      </c>
      <c r="L183" s="26">
        <v>4992</v>
      </c>
      <c r="M183" s="26">
        <v>4992</v>
      </c>
      <c r="N183" s="26"/>
    </row>
    <row r="184" s="2" customFormat="1" ht="20" customHeight="1" spans="1:14">
      <c r="A184" s="32">
        <v>47</v>
      </c>
      <c r="B184" s="32" t="s">
        <v>88</v>
      </c>
      <c r="C184" s="32" t="s">
        <v>211</v>
      </c>
      <c r="D184" s="32" t="s">
        <v>212</v>
      </c>
      <c r="E184" s="32" t="s">
        <v>165</v>
      </c>
      <c r="F184" s="32" t="s">
        <v>213</v>
      </c>
      <c r="G184" s="32" t="s">
        <v>112</v>
      </c>
      <c r="H184" s="32" t="s">
        <v>214</v>
      </c>
      <c r="I184" s="32" t="s">
        <v>211</v>
      </c>
      <c r="J184" s="26" t="s">
        <v>95</v>
      </c>
      <c r="K184" s="26">
        <v>3.2</v>
      </c>
      <c r="L184" s="26">
        <v>768</v>
      </c>
      <c r="M184" s="26">
        <v>3696</v>
      </c>
      <c r="N184" s="26"/>
    </row>
    <row r="185" s="2" customFormat="1" ht="20" customHeight="1" spans="1:14">
      <c r="A185" s="33">
        <v>181</v>
      </c>
      <c r="B185" s="33" t="s">
        <v>88</v>
      </c>
      <c r="C185" s="33" t="s">
        <v>211</v>
      </c>
      <c r="D185" s="33"/>
      <c r="E185" s="33" t="s">
        <v>165</v>
      </c>
      <c r="F185" s="33" t="s">
        <v>213</v>
      </c>
      <c r="G185" s="33" t="s">
        <v>112</v>
      </c>
      <c r="H185" s="33" t="s">
        <v>214</v>
      </c>
      <c r="I185" s="33" t="s">
        <v>211</v>
      </c>
      <c r="J185" s="26" t="s">
        <v>96</v>
      </c>
      <c r="K185" s="26">
        <v>3.2</v>
      </c>
      <c r="L185" s="26">
        <v>768</v>
      </c>
      <c r="M185" s="26"/>
      <c r="N185" s="26"/>
    </row>
    <row r="186" s="2" customFormat="1" ht="20" customHeight="1" spans="1:14">
      <c r="A186" s="33">
        <v>182</v>
      </c>
      <c r="B186" s="33" t="s">
        <v>88</v>
      </c>
      <c r="C186" s="33" t="s">
        <v>211</v>
      </c>
      <c r="D186" s="33"/>
      <c r="E186" s="33" t="s">
        <v>165</v>
      </c>
      <c r="F186" s="33" t="s">
        <v>213</v>
      </c>
      <c r="G186" s="33" t="s">
        <v>112</v>
      </c>
      <c r="H186" s="33" t="s">
        <v>214</v>
      </c>
      <c r="I186" s="33" t="s">
        <v>211</v>
      </c>
      <c r="J186" s="26" t="s">
        <v>97</v>
      </c>
      <c r="K186" s="26">
        <v>2</v>
      </c>
      <c r="L186" s="26">
        <v>480</v>
      </c>
      <c r="M186" s="26"/>
      <c r="N186" s="26"/>
    </row>
    <row r="187" s="2" customFormat="1" ht="20" customHeight="1" spans="1:14">
      <c r="A187" s="33">
        <v>183</v>
      </c>
      <c r="B187" s="33" t="s">
        <v>88</v>
      </c>
      <c r="C187" s="33" t="s">
        <v>211</v>
      </c>
      <c r="D187" s="33"/>
      <c r="E187" s="33" t="s">
        <v>165</v>
      </c>
      <c r="F187" s="33" t="s">
        <v>213</v>
      </c>
      <c r="G187" s="33" t="s">
        <v>112</v>
      </c>
      <c r="H187" s="33" t="s">
        <v>214</v>
      </c>
      <c r="I187" s="33" t="s">
        <v>211</v>
      </c>
      <c r="J187" s="26" t="s">
        <v>98</v>
      </c>
      <c r="K187" s="26">
        <v>2</v>
      </c>
      <c r="L187" s="26">
        <v>480</v>
      </c>
      <c r="M187" s="26"/>
      <c r="N187" s="26"/>
    </row>
    <row r="188" s="2" customFormat="1" ht="20" customHeight="1" spans="1:14">
      <c r="A188" s="33">
        <v>184</v>
      </c>
      <c r="B188" s="33" t="s">
        <v>88</v>
      </c>
      <c r="C188" s="33" t="s">
        <v>211</v>
      </c>
      <c r="D188" s="33"/>
      <c r="E188" s="33" t="s">
        <v>165</v>
      </c>
      <c r="F188" s="33" t="s">
        <v>213</v>
      </c>
      <c r="G188" s="33" t="s">
        <v>112</v>
      </c>
      <c r="H188" s="33" t="s">
        <v>214</v>
      </c>
      <c r="I188" s="33" t="s">
        <v>211</v>
      </c>
      <c r="J188" s="26" t="s">
        <v>125</v>
      </c>
      <c r="K188" s="26">
        <v>1</v>
      </c>
      <c r="L188" s="26">
        <v>480</v>
      </c>
      <c r="M188" s="26"/>
      <c r="N188" s="26"/>
    </row>
    <row r="189" s="2" customFormat="1" ht="20" customHeight="1" spans="1:14">
      <c r="A189" s="34">
        <v>185</v>
      </c>
      <c r="B189" s="34" t="s">
        <v>88</v>
      </c>
      <c r="C189" s="34" t="s">
        <v>211</v>
      </c>
      <c r="D189" s="34"/>
      <c r="E189" s="34" t="s">
        <v>165</v>
      </c>
      <c r="F189" s="34" t="s">
        <v>213</v>
      </c>
      <c r="G189" s="34" t="s">
        <v>112</v>
      </c>
      <c r="H189" s="34" t="s">
        <v>214</v>
      </c>
      <c r="I189" s="34" t="s">
        <v>211</v>
      </c>
      <c r="J189" s="26" t="s">
        <v>126</v>
      </c>
      <c r="K189" s="26">
        <v>1.5</v>
      </c>
      <c r="L189" s="26">
        <v>720</v>
      </c>
      <c r="M189" s="26"/>
      <c r="N189" s="26"/>
    </row>
    <row r="190" s="2" customFormat="1" ht="20" customHeight="1" spans="1:14">
      <c r="A190" s="32">
        <v>48</v>
      </c>
      <c r="B190" s="32" t="s">
        <v>88</v>
      </c>
      <c r="C190" s="32" t="s">
        <v>211</v>
      </c>
      <c r="D190" s="32" t="s">
        <v>215</v>
      </c>
      <c r="E190" s="32" t="s">
        <v>91</v>
      </c>
      <c r="F190" s="32" t="s">
        <v>216</v>
      </c>
      <c r="G190" s="32" t="s">
        <v>101</v>
      </c>
      <c r="H190" s="32" t="s">
        <v>217</v>
      </c>
      <c r="I190" s="32" t="s">
        <v>211</v>
      </c>
      <c r="J190" s="26" t="s">
        <v>95</v>
      </c>
      <c r="K190" s="26">
        <v>3</v>
      </c>
      <c r="L190" s="26">
        <v>960</v>
      </c>
      <c r="M190" s="26">
        <v>5000</v>
      </c>
      <c r="N190" s="26"/>
    </row>
    <row r="191" s="2" customFormat="1" ht="20" customHeight="1" spans="1:14">
      <c r="A191" s="33">
        <v>187</v>
      </c>
      <c r="B191" s="33" t="s">
        <v>88</v>
      </c>
      <c r="C191" s="33" t="s">
        <v>211</v>
      </c>
      <c r="D191" s="33"/>
      <c r="E191" s="33" t="s">
        <v>91</v>
      </c>
      <c r="F191" s="33" t="s">
        <v>216</v>
      </c>
      <c r="G191" s="33" t="s">
        <v>101</v>
      </c>
      <c r="H191" s="33" t="s">
        <v>217</v>
      </c>
      <c r="I191" s="33" t="s">
        <v>211</v>
      </c>
      <c r="J191" s="26" t="s">
        <v>96</v>
      </c>
      <c r="K191" s="26">
        <v>4</v>
      </c>
      <c r="L191" s="26">
        <v>1280</v>
      </c>
      <c r="M191" s="26"/>
      <c r="N191" s="26"/>
    </row>
    <row r="192" s="2" customFormat="1" ht="20" customHeight="1" spans="1:14">
      <c r="A192" s="33">
        <v>188</v>
      </c>
      <c r="B192" s="33" t="s">
        <v>88</v>
      </c>
      <c r="C192" s="33" t="s">
        <v>211</v>
      </c>
      <c r="D192" s="33"/>
      <c r="E192" s="33" t="s">
        <v>91</v>
      </c>
      <c r="F192" s="33" t="s">
        <v>216</v>
      </c>
      <c r="G192" s="33" t="s">
        <v>101</v>
      </c>
      <c r="H192" s="33" t="s">
        <v>217</v>
      </c>
      <c r="I192" s="33" t="s">
        <v>211</v>
      </c>
      <c r="J192" s="26" t="s">
        <v>97</v>
      </c>
      <c r="K192" s="26">
        <v>3</v>
      </c>
      <c r="L192" s="26">
        <v>960</v>
      </c>
      <c r="M192" s="26"/>
      <c r="N192" s="26"/>
    </row>
    <row r="193" s="2" customFormat="1" ht="20" customHeight="1" spans="1:14">
      <c r="A193" s="33">
        <v>189</v>
      </c>
      <c r="B193" s="33" t="s">
        <v>88</v>
      </c>
      <c r="C193" s="33" t="s">
        <v>211</v>
      </c>
      <c r="D193" s="33"/>
      <c r="E193" s="33" t="s">
        <v>91</v>
      </c>
      <c r="F193" s="33" t="s">
        <v>216</v>
      </c>
      <c r="G193" s="33" t="s">
        <v>101</v>
      </c>
      <c r="H193" s="33" t="s">
        <v>217</v>
      </c>
      <c r="I193" s="33" t="s">
        <v>211</v>
      </c>
      <c r="J193" s="26" t="s">
        <v>98</v>
      </c>
      <c r="K193" s="26">
        <v>3</v>
      </c>
      <c r="L193" s="26">
        <v>960</v>
      </c>
      <c r="M193" s="26"/>
      <c r="N193" s="26"/>
    </row>
    <row r="194" s="2" customFormat="1" ht="20" customHeight="1" spans="1:14">
      <c r="A194" s="34">
        <v>190</v>
      </c>
      <c r="B194" s="34" t="s">
        <v>88</v>
      </c>
      <c r="C194" s="34" t="s">
        <v>211</v>
      </c>
      <c r="D194" s="34"/>
      <c r="E194" s="34" t="s">
        <v>91</v>
      </c>
      <c r="F194" s="34" t="s">
        <v>216</v>
      </c>
      <c r="G194" s="34" t="s">
        <v>101</v>
      </c>
      <c r="H194" s="34" t="s">
        <v>217</v>
      </c>
      <c r="I194" s="34" t="s">
        <v>211</v>
      </c>
      <c r="J194" s="26" t="s">
        <v>24</v>
      </c>
      <c r="K194" s="26">
        <v>70</v>
      </c>
      <c r="L194" s="26">
        <v>840</v>
      </c>
      <c r="M194" s="26"/>
      <c r="N194" s="26"/>
    </row>
    <row r="195" s="2" customFormat="1" ht="20" customHeight="1" spans="1:14">
      <c r="A195" s="32">
        <v>49</v>
      </c>
      <c r="B195" s="32" t="s">
        <v>88</v>
      </c>
      <c r="C195" s="32" t="s">
        <v>211</v>
      </c>
      <c r="D195" s="32" t="s">
        <v>218</v>
      </c>
      <c r="E195" s="32" t="s">
        <v>165</v>
      </c>
      <c r="F195" s="32" t="s">
        <v>219</v>
      </c>
      <c r="G195" s="32" t="s">
        <v>107</v>
      </c>
      <c r="H195" s="32" t="s">
        <v>220</v>
      </c>
      <c r="I195" s="32" t="s">
        <v>211</v>
      </c>
      <c r="J195" s="26" t="s">
        <v>95</v>
      </c>
      <c r="K195" s="26">
        <v>2</v>
      </c>
      <c r="L195" s="26">
        <v>480</v>
      </c>
      <c r="M195" s="26">
        <v>4992</v>
      </c>
      <c r="N195" s="26"/>
    </row>
    <row r="196" s="2" customFormat="1" ht="20" customHeight="1" spans="1:14">
      <c r="A196" s="33">
        <v>192</v>
      </c>
      <c r="B196" s="33" t="s">
        <v>88</v>
      </c>
      <c r="C196" s="33" t="s">
        <v>211</v>
      </c>
      <c r="D196" s="33"/>
      <c r="E196" s="33" t="s">
        <v>165</v>
      </c>
      <c r="F196" s="33" t="s">
        <v>219</v>
      </c>
      <c r="G196" s="33" t="s">
        <v>107</v>
      </c>
      <c r="H196" s="33" t="s">
        <v>220</v>
      </c>
      <c r="I196" s="33" t="s">
        <v>211</v>
      </c>
      <c r="J196" s="26" t="s">
        <v>96</v>
      </c>
      <c r="K196" s="26">
        <v>2</v>
      </c>
      <c r="L196" s="26">
        <v>480</v>
      </c>
      <c r="M196" s="26"/>
      <c r="N196" s="26"/>
    </row>
    <row r="197" s="2" customFormat="1" ht="20" customHeight="1" spans="1:14">
      <c r="A197" s="33">
        <v>193</v>
      </c>
      <c r="B197" s="33" t="s">
        <v>88</v>
      </c>
      <c r="C197" s="33" t="s">
        <v>211</v>
      </c>
      <c r="D197" s="33"/>
      <c r="E197" s="33" t="s">
        <v>165</v>
      </c>
      <c r="F197" s="33" t="s">
        <v>219</v>
      </c>
      <c r="G197" s="33" t="s">
        <v>107</v>
      </c>
      <c r="H197" s="33" t="s">
        <v>220</v>
      </c>
      <c r="I197" s="33" t="s">
        <v>211</v>
      </c>
      <c r="J197" s="26" t="s">
        <v>125</v>
      </c>
      <c r="K197" s="26">
        <v>3</v>
      </c>
      <c r="L197" s="26">
        <v>1440</v>
      </c>
      <c r="M197" s="26"/>
      <c r="N197" s="26"/>
    </row>
    <row r="198" s="2" customFormat="1" ht="20" customHeight="1" spans="1:14">
      <c r="A198" s="34">
        <v>194</v>
      </c>
      <c r="B198" s="34" t="s">
        <v>88</v>
      </c>
      <c r="C198" s="34" t="s">
        <v>211</v>
      </c>
      <c r="D198" s="34"/>
      <c r="E198" s="34" t="s">
        <v>165</v>
      </c>
      <c r="F198" s="34" t="s">
        <v>219</v>
      </c>
      <c r="G198" s="34" t="s">
        <v>107</v>
      </c>
      <c r="H198" s="34" t="s">
        <v>220</v>
      </c>
      <c r="I198" s="34" t="s">
        <v>211</v>
      </c>
      <c r="J198" s="26" t="s">
        <v>109</v>
      </c>
      <c r="K198" s="26">
        <v>10.8</v>
      </c>
      <c r="L198" s="26">
        <v>2592</v>
      </c>
      <c r="M198" s="26"/>
      <c r="N198" s="26"/>
    </row>
    <row r="199" s="2" customFormat="1" ht="20" customHeight="1" spans="1:14">
      <c r="A199" s="32">
        <v>50</v>
      </c>
      <c r="B199" s="32" t="s">
        <v>88</v>
      </c>
      <c r="C199" s="32" t="s">
        <v>211</v>
      </c>
      <c r="D199" s="32" t="s">
        <v>221</v>
      </c>
      <c r="E199" s="32" t="s">
        <v>165</v>
      </c>
      <c r="F199" s="32" t="s">
        <v>222</v>
      </c>
      <c r="G199" s="32" t="s">
        <v>137</v>
      </c>
      <c r="H199" s="32" t="s">
        <v>223</v>
      </c>
      <c r="I199" s="32" t="s">
        <v>211</v>
      </c>
      <c r="J199" s="26" t="s">
        <v>95</v>
      </c>
      <c r="K199" s="26">
        <v>4</v>
      </c>
      <c r="L199" s="26">
        <v>960</v>
      </c>
      <c r="M199" s="26">
        <v>4980</v>
      </c>
      <c r="N199" s="26"/>
    </row>
    <row r="200" s="2" customFormat="1" ht="20" customHeight="1" spans="1:14">
      <c r="A200" s="33">
        <v>196</v>
      </c>
      <c r="B200" s="33" t="s">
        <v>88</v>
      </c>
      <c r="C200" s="33" t="s">
        <v>211</v>
      </c>
      <c r="D200" s="33"/>
      <c r="E200" s="33" t="s">
        <v>165</v>
      </c>
      <c r="F200" s="33" t="s">
        <v>222</v>
      </c>
      <c r="G200" s="33" t="s">
        <v>137</v>
      </c>
      <c r="H200" s="33" t="s">
        <v>223</v>
      </c>
      <c r="I200" s="33" t="s">
        <v>211</v>
      </c>
      <c r="J200" s="26" t="s">
        <v>96</v>
      </c>
      <c r="K200" s="26">
        <v>4</v>
      </c>
      <c r="L200" s="26">
        <v>960</v>
      </c>
      <c r="M200" s="26"/>
      <c r="N200" s="26"/>
    </row>
    <row r="201" s="2" customFormat="1" ht="20" customHeight="1" spans="1:14">
      <c r="A201" s="33">
        <v>197</v>
      </c>
      <c r="B201" s="33" t="s">
        <v>88</v>
      </c>
      <c r="C201" s="33" t="s">
        <v>211</v>
      </c>
      <c r="D201" s="33"/>
      <c r="E201" s="33" t="s">
        <v>165</v>
      </c>
      <c r="F201" s="33" t="s">
        <v>222</v>
      </c>
      <c r="G201" s="33" t="s">
        <v>137</v>
      </c>
      <c r="H201" s="33" t="s">
        <v>223</v>
      </c>
      <c r="I201" s="33" t="s">
        <v>211</v>
      </c>
      <c r="J201" s="26" t="s">
        <v>97</v>
      </c>
      <c r="K201" s="26">
        <v>5</v>
      </c>
      <c r="L201" s="26">
        <v>1200</v>
      </c>
      <c r="M201" s="26"/>
      <c r="N201" s="26"/>
    </row>
    <row r="202" s="2" customFormat="1" ht="20" customHeight="1" spans="1:14">
      <c r="A202" s="33">
        <v>198</v>
      </c>
      <c r="B202" s="33" t="s">
        <v>88</v>
      </c>
      <c r="C202" s="33" t="s">
        <v>211</v>
      </c>
      <c r="D202" s="33"/>
      <c r="E202" s="33" t="s">
        <v>165</v>
      </c>
      <c r="F202" s="33" t="s">
        <v>222</v>
      </c>
      <c r="G202" s="33" t="s">
        <v>137</v>
      </c>
      <c r="H202" s="33" t="s">
        <v>223</v>
      </c>
      <c r="I202" s="33" t="s">
        <v>211</v>
      </c>
      <c r="J202" s="26" t="s">
        <v>98</v>
      </c>
      <c r="K202" s="26">
        <v>4</v>
      </c>
      <c r="L202" s="26">
        <v>960</v>
      </c>
      <c r="M202" s="26"/>
      <c r="N202" s="26"/>
    </row>
    <row r="203" s="2" customFormat="1" ht="20" customHeight="1" spans="1:14">
      <c r="A203" s="34">
        <v>199</v>
      </c>
      <c r="B203" s="34" t="s">
        <v>88</v>
      </c>
      <c r="C203" s="34" t="s">
        <v>211</v>
      </c>
      <c r="D203" s="34"/>
      <c r="E203" s="34" t="s">
        <v>165</v>
      </c>
      <c r="F203" s="34" t="s">
        <v>222</v>
      </c>
      <c r="G203" s="34" t="s">
        <v>137</v>
      </c>
      <c r="H203" s="34" t="s">
        <v>223</v>
      </c>
      <c r="I203" s="34" t="s">
        <v>211</v>
      </c>
      <c r="J203" s="26" t="s">
        <v>117</v>
      </c>
      <c r="K203" s="26">
        <v>5</v>
      </c>
      <c r="L203" s="26">
        <v>900</v>
      </c>
      <c r="M203" s="26"/>
      <c r="N203" s="26"/>
    </row>
    <row r="204" s="2" customFormat="1" ht="20" customHeight="1" spans="1:14">
      <c r="A204" s="32">
        <v>51</v>
      </c>
      <c r="B204" s="32" t="s">
        <v>88</v>
      </c>
      <c r="C204" s="32" t="s">
        <v>211</v>
      </c>
      <c r="D204" s="32" t="s">
        <v>224</v>
      </c>
      <c r="E204" s="32" t="s">
        <v>165</v>
      </c>
      <c r="F204" s="32" t="s">
        <v>225</v>
      </c>
      <c r="G204" s="32" t="s">
        <v>107</v>
      </c>
      <c r="H204" s="32" t="s">
        <v>226</v>
      </c>
      <c r="I204" s="32" t="s">
        <v>211</v>
      </c>
      <c r="J204" s="26" t="s">
        <v>95</v>
      </c>
      <c r="K204" s="26">
        <v>2</v>
      </c>
      <c r="L204" s="26">
        <v>480</v>
      </c>
      <c r="M204" s="26">
        <v>3120</v>
      </c>
      <c r="N204" s="26"/>
    </row>
    <row r="205" s="3" customFormat="1" ht="25" customHeight="1" spans="1:14">
      <c r="A205" s="33">
        <v>201</v>
      </c>
      <c r="B205" s="33" t="s">
        <v>88</v>
      </c>
      <c r="C205" s="33" t="s">
        <v>211</v>
      </c>
      <c r="D205" s="33"/>
      <c r="E205" s="33" t="s">
        <v>165</v>
      </c>
      <c r="F205" s="33" t="s">
        <v>225</v>
      </c>
      <c r="G205" s="33" t="s">
        <v>107</v>
      </c>
      <c r="H205" s="33" t="s">
        <v>226</v>
      </c>
      <c r="I205" s="33" t="s">
        <v>211</v>
      </c>
      <c r="J205" s="26" t="s">
        <v>96</v>
      </c>
      <c r="K205" s="26">
        <v>2</v>
      </c>
      <c r="L205" s="26">
        <v>480</v>
      </c>
      <c r="M205" s="26"/>
      <c r="N205" s="26"/>
    </row>
    <row r="206" s="3" customFormat="1" ht="25" customHeight="1" spans="1:14">
      <c r="A206" s="33">
        <v>202</v>
      </c>
      <c r="B206" s="33" t="s">
        <v>88</v>
      </c>
      <c r="C206" s="33" t="s">
        <v>211</v>
      </c>
      <c r="D206" s="33"/>
      <c r="E206" s="33" t="s">
        <v>165</v>
      </c>
      <c r="F206" s="33" t="s">
        <v>225</v>
      </c>
      <c r="G206" s="33" t="s">
        <v>107</v>
      </c>
      <c r="H206" s="33" t="s">
        <v>226</v>
      </c>
      <c r="I206" s="33" t="s">
        <v>211</v>
      </c>
      <c r="J206" s="26" t="s">
        <v>97</v>
      </c>
      <c r="K206" s="26">
        <v>3</v>
      </c>
      <c r="L206" s="26">
        <v>720</v>
      </c>
      <c r="M206" s="26"/>
      <c r="N206" s="26"/>
    </row>
    <row r="207" s="3" customFormat="1" ht="25" customHeight="1" spans="1:14">
      <c r="A207" s="33">
        <v>203</v>
      </c>
      <c r="B207" s="33" t="s">
        <v>88</v>
      </c>
      <c r="C207" s="33" t="s">
        <v>211</v>
      </c>
      <c r="D207" s="33"/>
      <c r="E207" s="33" t="s">
        <v>165</v>
      </c>
      <c r="F207" s="33" t="s">
        <v>225</v>
      </c>
      <c r="G207" s="33" t="s">
        <v>107</v>
      </c>
      <c r="H207" s="33" t="s">
        <v>226</v>
      </c>
      <c r="I207" s="33" t="s">
        <v>211</v>
      </c>
      <c r="J207" s="26" t="s">
        <v>98</v>
      </c>
      <c r="K207" s="26">
        <v>3</v>
      </c>
      <c r="L207" s="26">
        <v>720</v>
      </c>
      <c r="M207" s="26"/>
      <c r="N207" s="26"/>
    </row>
    <row r="208" s="4" customFormat="1" ht="25" customHeight="1" spans="1:14">
      <c r="A208" s="34">
        <v>204</v>
      </c>
      <c r="B208" s="34" t="s">
        <v>88</v>
      </c>
      <c r="C208" s="34" t="s">
        <v>211</v>
      </c>
      <c r="D208" s="34"/>
      <c r="E208" s="34" t="s">
        <v>165</v>
      </c>
      <c r="F208" s="34" t="s">
        <v>225</v>
      </c>
      <c r="G208" s="34" t="s">
        <v>107</v>
      </c>
      <c r="H208" s="34" t="s">
        <v>226</v>
      </c>
      <c r="I208" s="34" t="s">
        <v>211</v>
      </c>
      <c r="J208" s="26" t="s">
        <v>134</v>
      </c>
      <c r="K208" s="26">
        <v>1.5</v>
      </c>
      <c r="L208" s="26">
        <v>720</v>
      </c>
      <c r="M208" s="26"/>
      <c r="N208" s="26"/>
    </row>
    <row r="209" s="4" customFormat="1" ht="16" customHeight="1" spans="1:14">
      <c r="A209" s="32">
        <v>52</v>
      </c>
      <c r="B209" s="32" t="s">
        <v>88</v>
      </c>
      <c r="C209" s="32" t="s">
        <v>211</v>
      </c>
      <c r="D209" s="32" t="s">
        <v>227</v>
      </c>
      <c r="E209" s="32" t="s">
        <v>165</v>
      </c>
      <c r="F209" s="32" t="s">
        <v>228</v>
      </c>
      <c r="G209" s="32" t="s">
        <v>107</v>
      </c>
      <c r="H209" s="32" t="s">
        <v>229</v>
      </c>
      <c r="I209" s="32" t="s">
        <v>211</v>
      </c>
      <c r="J209" s="26" t="s">
        <v>230</v>
      </c>
      <c r="K209" s="26">
        <v>1.8</v>
      </c>
      <c r="L209" s="26">
        <v>972</v>
      </c>
      <c r="M209" s="26">
        <v>3282</v>
      </c>
      <c r="N209" s="26"/>
    </row>
    <row r="210" s="4" customFormat="1" ht="15" customHeight="1" spans="1:14">
      <c r="A210" s="34">
        <v>206</v>
      </c>
      <c r="B210" s="34" t="s">
        <v>88</v>
      </c>
      <c r="C210" s="34" t="s">
        <v>211</v>
      </c>
      <c r="D210" s="34"/>
      <c r="E210" s="34" t="s">
        <v>165</v>
      </c>
      <c r="F210" s="34" t="s">
        <v>228</v>
      </c>
      <c r="G210" s="34" t="s">
        <v>107</v>
      </c>
      <c r="H210" s="34" t="s">
        <v>229</v>
      </c>
      <c r="I210" s="34" t="s">
        <v>211</v>
      </c>
      <c r="J210" s="26" t="s">
        <v>231</v>
      </c>
      <c r="K210" s="26">
        <v>5.5</v>
      </c>
      <c r="L210" s="26">
        <v>2310</v>
      </c>
      <c r="M210" s="26"/>
      <c r="N210" s="26"/>
    </row>
    <row r="211" s="4" customFormat="1" ht="17" customHeight="1" spans="1:14">
      <c r="A211" s="32">
        <v>53</v>
      </c>
      <c r="B211" s="32" t="s">
        <v>88</v>
      </c>
      <c r="C211" s="32" t="s">
        <v>211</v>
      </c>
      <c r="D211" s="32" t="s">
        <v>232</v>
      </c>
      <c r="E211" s="32" t="s">
        <v>100</v>
      </c>
      <c r="F211" s="32" t="s">
        <v>233</v>
      </c>
      <c r="G211" s="32" t="s">
        <v>112</v>
      </c>
      <c r="H211" s="32" t="s">
        <v>234</v>
      </c>
      <c r="I211" s="32" t="s">
        <v>211</v>
      </c>
      <c r="J211" s="26" t="s">
        <v>95</v>
      </c>
      <c r="K211" s="26">
        <v>1.8</v>
      </c>
      <c r="L211" s="26">
        <v>576</v>
      </c>
      <c r="M211" s="26">
        <v>1792</v>
      </c>
      <c r="N211" s="26"/>
    </row>
    <row r="212" s="4" customFormat="1" ht="17" customHeight="1" spans="1:14">
      <c r="A212" s="33">
        <v>208</v>
      </c>
      <c r="B212" s="33" t="s">
        <v>88</v>
      </c>
      <c r="C212" s="33" t="s">
        <v>211</v>
      </c>
      <c r="D212" s="33"/>
      <c r="E212" s="33" t="s">
        <v>100</v>
      </c>
      <c r="F212" s="33" t="s">
        <v>233</v>
      </c>
      <c r="G212" s="33" t="s">
        <v>112</v>
      </c>
      <c r="H212" s="33" t="s">
        <v>234</v>
      </c>
      <c r="I212" s="33" t="s">
        <v>211</v>
      </c>
      <c r="J212" s="26" t="s">
        <v>96</v>
      </c>
      <c r="K212" s="26">
        <v>1.8</v>
      </c>
      <c r="L212" s="26">
        <v>576</v>
      </c>
      <c r="M212" s="26"/>
      <c r="N212" s="26"/>
    </row>
    <row r="213" ht="20" customHeight="1" spans="1:14">
      <c r="A213" s="34">
        <v>209</v>
      </c>
      <c r="B213" s="34" t="s">
        <v>88</v>
      </c>
      <c r="C213" s="34" t="s">
        <v>211</v>
      </c>
      <c r="D213" s="34"/>
      <c r="E213" s="34" t="s">
        <v>100</v>
      </c>
      <c r="F213" s="34" t="s">
        <v>233</v>
      </c>
      <c r="G213" s="34" t="s">
        <v>112</v>
      </c>
      <c r="H213" s="34" t="s">
        <v>234</v>
      </c>
      <c r="I213" s="34" t="s">
        <v>211</v>
      </c>
      <c r="J213" s="26" t="s">
        <v>109</v>
      </c>
      <c r="K213" s="26">
        <v>2</v>
      </c>
      <c r="L213" s="26">
        <v>640</v>
      </c>
      <c r="M213" s="26"/>
      <c r="N213" s="26"/>
    </row>
    <row r="214" ht="14.25" spans="1:14">
      <c r="A214" s="32">
        <v>54</v>
      </c>
      <c r="B214" s="32" t="s">
        <v>88</v>
      </c>
      <c r="C214" s="32" t="s">
        <v>211</v>
      </c>
      <c r="D214" s="32" t="s">
        <v>235</v>
      </c>
      <c r="E214" s="32" t="s">
        <v>91</v>
      </c>
      <c r="F214" s="32" t="s">
        <v>236</v>
      </c>
      <c r="G214" s="32" t="s">
        <v>107</v>
      </c>
      <c r="H214" s="32" t="s">
        <v>237</v>
      </c>
      <c r="I214" s="32" t="s">
        <v>211</v>
      </c>
      <c r="J214" s="26" t="s">
        <v>95</v>
      </c>
      <c r="K214" s="26">
        <v>4</v>
      </c>
      <c r="L214" s="26">
        <v>1280</v>
      </c>
      <c r="M214" s="26">
        <v>2560</v>
      </c>
      <c r="N214" s="26"/>
    </row>
    <row r="215" ht="14.25" spans="1:14">
      <c r="A215" s="34">
        <v>211</v>
      </c>
      <c r="B215" s="34" t="s">
        <v>88</v>
      </c>
      <c r="C215" s="34" t="s">
        <v>211</v>
      </c>
      <c r="D215" s="34"/>
      <c r="E215" s="34" t="s">
        <v>91</v>
      </c>
      <c r="F215" s="34" t="s">
        <v>236</v>
      </c>
      <c r="G215" s="34" t="s">
        <v>107</v>
      </c>
      <c r="H215" s="34" t="s">
        <v>237</v>
      </c>
      <c r="I215" s="34" t="s">
        <v>211</v>
      </c>
      <c r="J215" s="26" t="s">
        <v>96</v>
      </c>
      <c r="K215" s="26">
        <v>4</v>
      </c>
      <c r="L215" s="26">
        <v>1280</v>
      </c>
      <c r="M215" s="26"/>
      <c r="N215" s="26"/>
    </row>
    <row r="216" ht="14.25" spans="1:14">
      <c r="A216" s="32">
        <v>55</v>
      </c>
      <c r="B216" s="32" t="s">
        <v>88</v>
      </c>
      <c r="C216" s="32" t="s">
        <v>211</v>
      </c>
      <c r="D216" s="32" t="s">
        <v>238</v>
      </c>
      <c r="E216" s="32" t="s">
        <v>91</v>
      </c>
      <c r="F216" s="32" t="s">
        <v>239</v>
      </c>
      <c r="G216" s="32" t="s">
        <v>107</v>
      </c>
      <c r="H216" s="32" t="s">
        <v>240</v>
      </c>
      <c r="I216" s="32" t="s">
        <v>211</v>
      </c>
      <c r="J216" s="26" t="s">
        <v>95</v>
      </c>
      <c r="K216" s="26">
        <v>1.6</v>
      </c>
      <c r="L216" s="26">
        <v>512</v>
      </c>
      <c r="M216" s="26">
        <v>3424</v>
      </c>
      <c r="N216" s="26"/>
    </row>
    <row r="217" ht="14.25" spans="1:14">
      <c r="A217" s="33">
        <v>213</v>
      </c>
      <c r="B217" s="33" t="s">
        <v>88</v>
      </c>
      <c r="C217" s="33" t="s">
        <v>211</v>
      </c>
      <c r="D217" s="33"/>
      <c r="E217" s="33" t="s">
        <v>91</v>
      </c>
      <c r="F217" s="33" t="s">
        <v>239</v>
      </c>
      <c r="G217" s="33" t="s">
        <v>107</v>
      </c>
      <c r="H217" s="33" t="s">
        <v>240</v>
      </c>
      <c r="I217" s="33" t="s">
        <v>211</v>
      </c>
      <c r="J217" s="26" t="s">
        <v>96</v>
      </c>
      <c r="K217" s="26">
        <v>1.6</v>
      </c>
      <c r="L217" s="26">
        <v>512</v>
      </c>
      <c r="M217" s="26"/>
      <c r="N217" s="26"/>
    </row>
    <row r="218" ht="14.25" spans="1:14">
      <c r="A218" s="33">
        <v>214</v>
      </c>
      <c r="B218" s="33" t="s">
        <v>88</v>
      </c>
      <c r="C218" s="33" t="s">
        <v>211</v>
      </c>
      <c r="D218" s="33"/>
      <c r="E218" s="33" t="s">
        <v>91</v>
      </c>
      <c r="F218" s="33" t="s">
        <v>239</v>
      </c>
      <c r="G218" s="33" t="s">
        <v>107</v>
      </c>
      <c r="H218" s="33" t="s">
        <v>240</v>
      </c>
      <c r="I218" s="33" t="s">
        <v>211</v>
      </c>
      <c r="J218" s="26" t="s">
        <v>97</v>
      </c>
      <c r="K218" s="26">
        <v>2</v>
      </c>
      <c r="L218" s="26">
        <v>640</v>
      </c>
      <c r="M218" s="26"/>
      <c r="N218" s="26"/>
    </row>
    <row r="219" ht="14.25" spans="1:14">
      <c r="A219" s="33">
        <v>215</v>
      </c>
      <c r="B219" s="33" t="s">
        <v>88</v>
      </c>
      <c r="C219" s="33" t="s">
        <v>211</v>
      </c>
      <c r="D219" s="33"/>
      <c r="E219" s="33" t="s">
        <v>91</v>
      </c>
      <c r="F219" s="33" t="s">
        <v>239</v>
      </c>
      <c r="G219" s="33" t="s">
        <v>107</v>
      </c>
      <c r="H219" s="33" t="s">
        <v>240</v>
      </c>
      <c r="I219" s="33" t="s">
        <v>211</v>
      </c>
      <c r="J219" s="26" t="s">
        <v>98</v>
      </c>
      <c r="K219" s="26">
        <v>2.5</v>
      </c>
      <c r="L219" s="26">
        <v>800</v>
      </c>
      <c r="M219" s="26"/>
      <c r="N219" s="26"/>
    </row>
    <row r="220" ht="14.25" spans="1:14">
      <c r="A220" s="34">
        <v>216</v>
      </c>
      <c r="B220" s="34" t="s">
        <v>88</v>
      </c>
      <c r="C220" s="34" t="s">
        <v>211</v>
      </c>
      <c r="D220" s="34"/>
      <c r="E220" s="34" t="s">
        <v>91</v>
      </c>
      <c r="F220" s="34" t="s">
        <v>239</v>
      </c>
      <c r="G220" s="34" t="s">
        <v>107</v>
      </c>
      <c r="H220" s="34" t="s">
        <v>240</v>
      </c>
      <c r="I220" s="34" t="s">
        <v>211</v>
      </c>
      <c r="J220" s="26" t="s">
        <v>134</v>
      </c>
      <c r="K220" s="26">
        <v>1.5</v>
      </c>
      <c r="L220" s="26">
        <v>960</v>
      </c>
      <c r="M220" s="26"/>
      <c r="N220" s="26"/>
    </row>
    <row r="221" ht="14.25" spans="1:14">
      <c r="A221" s="32">
        <v>56</v>
      </c>
      <c r="B221" s="32" t="s">
        <v>88</v>
      </c>
      <c r="C221" s="32" t="s">
        <v>211</v>
      </c>
      <c r="D221" s="32" t="s">
        <v>241</v>
      </c>
      <c r="E221" s="32" t="s">
        <v>91</v>
      </c>
      <c r="F221" s="32" t="s">
        <v>242</v>
      </c>
      <c r="G221" s="32" t="s">
        <v>107</v>
      </c>
      <c r="H221" s="32" t="s">
        <v>243</v>
      </c>
      <c r="I221" s="32" t="s">
        <v>211</v>
      </c>
      <c r="J221" s="26" t="s">
        <v>95</v>
      </c>
      <c r="K221" s="26">
        <v>2</v>
      </c>
      <c r="L221" s="26">
        <v>640</v>
      </c>
      <c r="M221" s="26">
        <v>3040</v>
      </c>
      <c r="N221" s="26"/>
    </row>
    <row r="222" ht="14.25" spans="1:14">
      <c r="A222" s="33">
        <v>218</v>
      </c>
      <c r="B222" s="33" t="s">
        <v>88</v>
      </c>
      <c r="C222" s="33" t="s">
        <v>211</v>
      </c>
      <c r="D222" s="33"/>
      <c r="E222" s="33" t="s">
        <v>91</v>
      </c>
      <c r="F222" s="33" t="s">
        <v>242</v>
      </c>
      <c r="G222" s="33" t="s">
        <v>107</v>
      </c>
      <c r="H222" s="33" t="s">
        <v>243</v>
      </c>
      <c r="I222" s="33" t="s">
        <v>211</v>
      </c>
      <c r="J222" s="26" t="s">
        <v>96</v>
      </c>
      <c r="K222" s="26">
        <v>2</v>
      </c>
      <c r="L222" s="26">
        <v>640</v>
      </c>
      <c r="M222" s="26"/>
      <c r="N222" s="26"/>
    </row>
    <row r="223" ht="14.25" spans="1:14">
      <c r="A223" s="33">
        <v>219</v>
      </c>
      <c r="B223" s="33" t="s">
        <v>88</v>
      </c>
      <c r="C223" s="33" t="s">
        <v>211</v>
      </c>
      <c r="D223" s="33"/>
      <c r="E223" s="33" t="s">
        <v>91</v>
      </c>
      <c r="F223" s="33" t="s">
        <v>242</v>
      </c>
      <c r="G223" s="33" t="s">
        <v>107</v>
      </c>
      <c r="H223" s="33" t="s">
        <v>243</v>
      </c>
      <c r="I223" s="33" t="s">
        <v>211</v>
      </c>
      <c r="J223" s="26" t="s">
        <v>97</v>
      </c>
      <c r="K223" s="26">
        <v>2</v>
      </c>
      <c r="L223" s="26">
        <v>640</v>
      </c>
      <c r="M223" s="26"/>
      <c r="N223" s="26"/>
    </row>
    <row r="224" ht="14.25" spans="1:14">
      <c r="A224" s="33">
        <v>220</v>
      </c>
      <c r="B224" s="33" t="s">
        <v>88</v>
      </c>
      <c r="C224" s="33" t="s">
        <v>211</v>
      </c>
      <c r="D224" s="33"/>
      <c r="E224" s="33" t="s">
        <v>91</v>
      </c>
      <c r="F224" s="33" t="s">
        <v>242</v>
      </c>
      <c r="G224" s="33" t="s">
        <v>107</v>
      </c>
      <c r="H224" s="33" t="s">
        <v>243</v>
      </c>
      <c r="I224" s="33" t="s">
        <v>211</v>
      </c>
      <c r="J224" s="26" t="s">
        <v>98</v>
      </c>
      <c r="K224" s="26">
        <v>2</v>
      </c>
      <c r="L224" s="26">
        <v>640</v>
      </c>
      <c r="M224" s="26"/>
      <c r="N224" s="26"/>
    </row>
    <row r="225" ht="14.25" spans="1:14">
      <c r="A225" s="34">
        <v>221</v>
      </c>
      <c r="B225" s="34" t="s">
        <v>88</v>
      </c>
      <c r="C225" s="34" t="s">
        <v>211</v>
      </c>
      <c r="D225" s="34"/>
      <c r="E225" s="34" t="s">
        <v>91</v>
      </c>
      <c r="F225" s="34" t="s">
        <v>242</v>
      </c>
      <c r="G225" s="34" t="s">
        <v>107</v>
      </c>
      <c r="H225" s="34" t="s">
        <v>243</v>
      </c>
      <c r="I225" s="34" t="s">
        <v>211</v>
      </c>
      <c r="J225" s="26" t="s">
        <v>24</v>
      </c>
      <c r="K225" s="26">
        <v>40</v>
      </c>
      <c r="L225" s="26">
        <v>480</v>
      </c>
      <c r="M225" s="26"/>
      <c r="N225" s="26"/>
    </row>
    <row r="226" ht="14.25" spans="1:14">
      <c r="A226" s="32">
        <v>57</v>
      </c>
      <c r="B226" s="32" t="s">
        <v>88</v>
      </c>
      <c r="C226" s="32" t="s">
        <v>211</v>
      </c>
      <c r="D226" s="32" t="s">
        <v>244</v>
      </c>
      <c r="E226" s="32" t="s">
        <v>100</v>
      </c>
      <c r="F226" s="32" t="s">
        <v>245</v>
      </c>
      <c r="G226" s="32" t="s">
        <v>101</v>
      </c>
      <c r="H226" s="32" t="s">
        <v>246</v>
      </c>
      <c r="I226" s="32" t="s">
        <v>211</v>
      </c>
      <c r="J226" s="26" t="s">
        <v>95</v>
      </c>
      <c r="K226" s="26">
        <v>6</v>
      </c>
      <c r="L226" s="26">
        <v>1920</v>
      </c>
      <c r="M226" s="26">
        <v>4992</v>
      </c>
      <c r="N226" s="26"/>
    </row>
    <row r="227" ht="14.25" spans="1:14">
      <c r="A227" s="33">
        <v>223</v>
      </c>
      <c r="B227" s="33" t="s">
        <v>88</v>
      </c>
      <c r="C227" s="33" t="s">
        <v>211</v>
      </c>
      <c r="D227" s="33"/>
      <c r="E227" s="33" t="s">
        <v>100</v>
      </c>
      <c r="F227" s="33" t="s">
        <v>245</v>
      </c>
      <c r="G227" s="33" t="s">
        <v>101</v>
      </c>
      <c r="H227" s="33" t="s">
        <v>246</v>
      </c>
      <c r="I227" s="33" t="s">
        <v>211</v>
      </c>
      <c r="J227" s="26" t="s">
        <v>96</v>
      </c>
      <c r="K227" s="26">
        <v>6</v>
      </c>
      <c r="L227" s="26">
        <v>1920</v>
      </c>
      <c r="M227" s="26"/>
      <c r="N227" s="26"/>
    </row>
    <row r="228" ht="14.25" spans="1:14">
      <c r="A228" s="34">
        <v>224</v>
      </c>
      <c r="B228" s="34" t="s">
        <v>88</v>
      </c>
      <c r="C228" s="34" t="s">
        <v>211</v>
      </c>
      <c r="D228" s="34"/>
      <c r="E228" s="34" t="s">
        <v>100</v>
      </c>
      <c r="F228" s="34" t="s">
        <v>245</v>
      </c>
      <c r="G228" s="34" t="s">
        <v>101</v>
      </c>
      <c r="H228" s="34" t="s">
        <v>246</v>
      </c>
      <c r="I228" s="34" t="s">
        <v>211</v>
      </c>
      <c r="J228" s="26" t="s">
        <v>97</v>
      </c>
      <c r="K228" s="26">
        <v>3.6</v>
      </c>
      <c r="L228" s="26">
        <v>1152</v>
      </c>
      <c r="M228" s="26"/>
      <c r="N228" s="26"/>
    </row>
    <row r="229" ht="14.25" spans="1:14">
      <c r="A229" s="32">
        <v>58</v>
      </c>
      <c r="B229" s="32" t="s">
        <v>88</v>
      </c>
      <c r="C229" s="32" t="s">
        <v>211</v>
      </c>
      <c r="D229" s="32" t="s">
        <v>247</v>
      </c>
      <c r="E229" s="32" t="s">
        <v>100</v>
      </c>
      <c r="F229" s="32" t="s">
        <v>248</v>
      </c>
      <c r="G229" s="32" t="s">
        <v>137</v>
      </c>
      <c r="H229" s="32" t="s">
        <v>249</v>
      </c>
      <c r="I229" s="32" t="s">
        <v>211</v>
      </c>
      <c r="J229" s="26" t="s">
        <v>95</v>
      </c>
      <c r="K229" s="26">
        <v>4.6</v>
      </c>
      <c r="L229" s="26">
        <v>1472</v>
      </c>
      <c r="M229" s="26">
        <v>4992</v>
      </c>
      <c r="N229" s="26"/>
    </row>
    <row r="230" ht="14.25" spans="1:14">
      <c r="A230" s="33">
        <v>226</v>
      </c>
      <c r="B230" s="33" t="s">
        <v>88</v>
      </c>
      <c r="C230" s="33" t="s">
        <v>211</v>
      </c>
      <c r="D230" s="33"/>
      <c r="E230" s="33" t="s">
        <v>100</v>
      </c>
      <c r="F230" s="33" t="s">
        <v>248</v>
      </c>
      <c r="G230" s="33" t="s">
        <v>137</v>
      </c>
      <c r="H230" s="33" t="s">
        <v>249</v>
      </c>
      <c r="I230" s="33" t="s">
        <v>211</v>
      </c>
      <c r="J230" s="26" t="s">
        <v>250</v>
      </c>
      <c r="K230" s="26">
        <v>3</v>
      </c>
      <c r="L230" s="26">
        <v>960</v>
      </c>
      <c r="M230" s="26"/>
      <c r="N230" s="26"/>
    </row>
    <row r="231" ht="14.25" spans="1:14">
      <c r="A231" s="34">
        <v>227</v>
      </c>
      <c r="B231" s="34" t="s">
        <v>88</v>
      </c>
      <c r="C231" s="34" t="s">
        <v>211</v>
      </c>
      <c r="D231" s="34"/>
      <c r="E231" s="34" t="s">
        <v>100</v>
      </c>
      <c r="F231" s="34" t="s">
        <v>248</v>
      </c>
      <c r="G231" s="34" t="s">
        <v>137</v>
      </c>
      <c r="H231" s="34" t="s">
        <v>249</v>
      </c>
      <c r="I231" s="34" t="s">
        <v>211</v>
      </c>
      <c r="J231" s="26" t="s">
        <v>50</v>
      </c>
      <c r="K231" s="26">
        <v>4</v>
      </c>
      <c r="L231" s="26">
        <v>2560</v>
      </c>
      <c r="M231" s="26"/>
      <c r="N231" s="26"/>
    </row>
    <row r="232" ht="14.25" spans="1:14">
      <c r="A232" s="32">
        <v>59</v>
      </c>
      <c r="B232" s="32" t="s">
        <v>88</v>
      </c>
      <c r="C232" s="32" t="s">
        <v>211</v>
      </c>
      <c r="D232" s="32" t="s">
        <v>251</v>
      </c>
      <c r="E232" s="32" t="s">
        <v>100</v>
      </c>
      <c r="F232" s="32" t="s">
        <v>252</v>
      </c>
      <c r="G232" s="32" t="s">
        <v>101</v>
      </c>
      <c r="H232" s="32" t="s">
        <v>253</v>
      </c>
      <c r="I232" s="32" t="s">
        <v>211</v>
      </c>
      <c r="J232" s="26" t="s">
        <v>95</v>
      </c>
      <c r="K232" s="26">
        <v>2</v>
      </c>
      <c r="L232" s="26">
        <v>640</v>
      </c>
      <c r="M232" s="26">
        <v>4960</v>
      </c>
      <c r="N232" s="26"/>
    </row>
    <row r="233" ht="14.25" spans="1:14">
      <c r="A233" s="33">
        <v>229</v>
      </c>
      <c r="B233" s="33" t="s">
        <v>88</v>
      </c>
      <c r="C233" s="33" t="s">
        <v>211</v>
      </c>
      <c r="D233" s="33"/>
      <c r="E233" s="33" t="s">
        <v>100</v>
      </c>
      <c r="F233" s="33" t="s">
        <v>252</v>
      </c>
      <c r="G233" s="33" t="s">
        <v>101</v>
      </c>
      <c r="H233" s="33" t="s">
        <v>253</v>
      </c>
      <c r="I233" s="33" t="s">
        <v>211</v>
      </c>
      <c r="J233" s="26" t="s">
        <v>96</v>
      </c>
      <c r="K233" s="26">
        <v>2</v>
      </c>
      <c r="L233" s="26">
        <v>640</v>
      </c>
      <c r="M233" s="26"/>
      <c r="N233" s="26"/>
    </row>
    <row r="234" ht="14.25" spans="1:14">
      <c r="A234" s="33">
        <v>230</v>
      </c>
      <c r="B234" s="33" t="s">
        <v>88</v>
      </c>
      <c r="C234" s="33" t="s">
        <v>211</v>
      </c>
      <c r="D234" s="33"/>
      <c r="E234" s="33" t="s">
        <v>100</v>
      </c>
      <c r="F234" s="33" t="s">
        <v>252</v>
      </c>
      <c r="G234" s="33" t="s">
        <v>101</v>
      </c>
      <c r="H234" s="33" t="s">
        <v>253</v>
      </c>
      <c r="I234" s="33" t="s">
        <v>211</v>
      </c>
      <c r="J234" s="26" t="s">
        <v>97</v>
      </c>
      <c r="K234" s="26">
        <v>5.5</v>
      </c>
      <c r="L234" s="26">
        <v>1760</v>
      </c>
      <c r="M234" s="26"/>
      <c r="N234" s="26"/>
    </row>
    <row r="235" ht="14.25" spans="1:14">
      <c r="A235" s="34">
        <v>231</v>
      </c>
      <c r="B235" s="34" t="s">
        <v>88</v>
      </c>
      <c r="C235" s="34" t="s">
        <v>211</v>
      </c>
      <c r="D235" s="34"/>
      <c r="E235" s="34" t="s">
        <v>100</v>
      </c>
      <c r="F235" s="34" t="s">
        <v>252</v>
      </c>
      <c r="G235" s="34" t="s">
        <v>101</v>
      </c>
      <c r="H235" s="34" t="s">
        <v>253</v>
      </c>
      <c r="I235" s="34" t="s">
        <v>211</v>
      </c>
      <c r="J235" s="26" t="s">
        <v>134</v>
      </c>
      <c r="K235" s="26">
        <v>3</v>
      </c>
      <c r="L235" s="26">
        <v>1920</v>
      </c>
      <c r="M235" s="26"/>
      <c r="N235" s="26"/>
    </row>
    <row r="236" ht="14.25" spans="1:14">
      <c r="A236" s="32">
        <v>60</v>
      </c>
      <c r="B236" s="32" t="s">
        <v>88</v>
      </c>
      <c r="C236" s="32" t="s">
        <v>211</v>
      </c>
      <c r="D236" s="32" t="s">
        <v>254</v>
      </c>
      <c r="E236" s="32" t="s">
        <v>100</v>
      </c>
      <c r="F236" s="32" t="s">
        <v>255</v>
      </c>
      <c r="G236" s="32" t="s">
        <v>112</v>
      </c>
      <c r="H236" s="32" t="s">
        <v>256</v>
      </c>
      <c r="I236" s="32" t="s">
        <v>211</v>
      </c>
      <c r="J236" s="26" t="s">
        <v>95</v>
      </c>
      <c r="K236" s="26">
        <v>3</v>
      </c>
      <c r="L236" s="26">
        <v>960</v>
      </c>
      <c r="M236" s="26">
        <v>5000</v>
      </c>
      <c r="N236" s="26"/>
    </row>
    <row r="237" ht="14.25" spans="1:14">
      <c r="A237" s="33">
        <v>233</v>
      </c>
      <c r="B237" s="33" t="s">
        <v>88</v>
      </c>
      <c r="C237" s="33" t="s">
        <v>211</v>
      </c>
      <c r="D237" s="33"/>
      <c r="E237" s="33" t="s">
        <v>100</v>
      </c>
      <c r="F237" s="33" t="s">
        <v>255</v>
      </c>
      <c r="G237" s="33" t="s">
        <v>112</v>
      </c>
      <c r="H237" s="33" t="s">
        <v>256</v>
      </c>
      <c r="I237" s="33" t="s">
        <v>211</v>
      </c>
      <c r="J237" s="26" t="s">
        <v>96</v>
      </c>
      <c r="K237" s="26">
        <v>3</v>
      </c>
      <c r="L237" s="26">
        <v>960</v>
      </c>
      <c r="M237" s="26"/>
      <c r="N237" s="26"/>
    </row>
    <row r="238" ht="14.25" spans="1:14">
      <c r="A238" s="33">
        <v>234</v>
      </c>
      <c r="B238" s="33" t="s">
        <v>88</v>
      </c>
      <c r="C238" s="33" t="s">
        <v>211</v>
      </c>
      <c r="D238" s="33"/>
      <c r="E238" s="33" t="s">
        <v>100</v>
      </c>
      <c r="F238" s="33" t="s">
        <v>255</v>
      </c>
      <c r="G238" s="33" t="s">
        <v>112</v>
      </c>
      <c r="H238" s="33" t="s">
        <v>256</v>
      </c>
      <c r="I238" s="33" t="s">
        <v>211</v>
      </c>
      <c r="J238" s="26" t="s">
        <v>97</v>
      </c>
      <c r="K238" s="31">
        <v>6</v>
      </c>
      <c r="L238" s="31">
        <v>1920</v>
      </c>
      <c r="M238" s="26"/>
      <c r="N238" s="26"/>
    </row>
    <row r="239" ht="14.25" spans="1:14">
      <c r="A239" s="34">
        <v>235</v>
      </c>
      <c r="B239" s="34" t="s">
        <v>88</v>
      </c>
      <c r="C239" s="34" t="s">
        <v>211</v>
      </c>
      <c r="D239" s="34"/>
      <c r="E239" s="34" t="s">
        <v>100</v>
      </c>
      <c r="F239" s="34" t="s">
        <v>255</v>
      </c>
      <c r="G239" s="34" t="s">
        <v>112</v>
      </c>
      <c r="H239" s="34" t="s">
        <v>256</v>
      </c>
      <c r="I239" s="34" t="s">
        <v>211</v>
      </c>
      <c r="J239" s="26" t="s">
        <v>98</v>
      </c>
      <c r="K239" s="26">
        <v>3.625</v>
      </c>
      <c r="L239" s="26">
        <v>1160</v>
      </c>
      <c r="M239" s="26"/>
      <c r="N239" s="26"/>
    </row>
    <row r="240" ht="14.25" spans="1:14">
      <c r="A240" s="32">
        <v>61</v>
      </c>
      <c r="B240" s="32" t="s">
        <v>88</v>
      </c>
      <c r="C240" s="32" t="s">
        <v>211</v>
      </c>
      <c r="D240" s="32" t="s">
        <v>257</v>
      </c>
      <c r="E240" s="32" t="s">
        <v>100</v>
      </c>
      <c r="F240" s="32" t="s">
        <v>258</v>
      </c>
      <c r="G240" s="32" t="s">
        <v>93</v>
      </c>
      <c r="H240" s="32" t="s">
        <v>259</v>
      </c>
      <c r="I240" s="32" t="s">
        <v>211</v>
      </c>
      <c r="J240" s="26" t="s">
        <v>95</v>
      </c>
      <c r="K240" s="26">
        <v>2</v>
      </c>
      <c r="L240" s="26">
        <v>640</v>
      </c>
      <c r="M240" s="26">
        <v>2560</v>
      </c>
      <c r="N240" s="26"/>
    </row>
    <row r="241" ht="14.25" spans="1:14">
      <c r="A241" s="33">
        <v>237</v>
      </c>
      <c r="B241" s="33" t="s">
        <v>88</v>
      </c>
      <c r="C241" s="33" t="s">
        <v>211</v>
      </c>
      <c r="D241" s="33"/>
      <c r="E241" s="33" t="s">
        <v>100</v>
      </c>
      <c r="F241" s="33" t="s">
        <v>258</v>
      </c>
      <c r="G241" s="33" t="s">
        <v>93</v>
      </c>
      <c r="H241" s="33" t="s">
        <v>259</v>
      </c>
      <c r="I241" s="33" t="s">
        <v>211</v>
      </c>
      <c r="J241" s="26" t="s">
        <v>96</v>
      </c>
      <c r="K241" s="26">
        <v>2</v>
      </c>
      <c r="L241" s="26">
        <v>640</v>
      </c>
      <c r="M241" s="26"/>
      <c r="N241" s="26"/>
    </row>
    <row r="242" ht="14.25" spans="1:14">
      <c r="A242" s="33">
        <v>238</v>
      </c>
      <c r="B242" s="33" t="s">
        <v>88</v>
      </c>
      <c r="C242" s="33" t="s">
        <v>211</v>
      </c>
      <c r="D242" s="33"/>
      <c r="E242" s="33" t="s">
        <v>100</v>
      </c>
      <c r="F242" s="33" t="s">
        <v>258</v>
      </c>
      <c r="G242" s="33" t="s">
        <v>93</v>
      </c>
      <c r="H242" s="33" t="s">
        <v>259</v>
      </c>
      <c r="I242" s="33" t="s">
        <v>211</v>
      </c>
      <c r="J242" s="26" t="s">
        <v>125</v>
      </c>
      <c r="K242" s="26">
        <v>1</v>
      </c>
      <c r="L242" s="26">
        <v>640</v>
      </c>
      <c r="M242" s="26"/>
      <c r="N242" s="26"/>
    </row>
    <row r="243" ht="14.25" spans="1:14">
      <c r="A243" s="34">
        <v>239</v>
      </c>
      <c r="B243" s="34" t="s">
        <v>88</v>
      </c>
      <c r="C243" s="34" t="s">
        <v>211</v>
      </c>
      <c r="D243" s="34"/>
      <c r="E243" s="34" t="s">
        <v>100</v>
      </c>
      <c r="F243" s="34" t="s">
        <v>258</v>
      </c>
      <c r="G243" s="34" t="s">
        <v>93</v>
      </c>
      <c r="H243" s="34" t="s">
        <v>259</v>
      </c>
      <c r="I243" s="34" t="s">
        <v>211</v>
      </c>
      <c r="J243" s="26" t="s">
        <v>126</v>
      </c>
      <c r="K243" s="26">
        <v>1</v>
      </c>
      <c r="L243" s="26">
        <v>640</v>
      </c>
      <c r="M243" s="26"/>
      <c r="N243" s="26"/>
    </row>
    <row r="244" ht="14.25" spans="1:14">
      <c r="A244" s="32">
        <v>62</v>
      </c>
      <c r="B244" s="32" t="s">
        <v>88</v>
      </c>
      <c r="C244" s="32" t="s">
        <v>211</v>
      </c>
      <c r="D244" s="32" t="s">
        <v>260</v>
      </c>
      <c r="E244" s="32" t="s">
        <v>100</v>
      </c>
      <c r="F244" s="32" t="s">
        <v>261</v>
      </c>
      <c r="G244" s="32" t="s">
        <v>137</v>
      </c>
      <c r="H244" s="32" t="s">
        <v>262</v>
      </c>
      <c r="I244" s="32" t="s">
        <v>211</v>
      </c>
      <c r="J244" s="26" t="s">
        <v>95</v>
      </c>
      <c r="K244" s="26">
        <v>3</v>
      </c>
      <c r="L244" s="26">
        <v>960</v>
      </c>
      <c r="M244" s="26">
        <v>4480</v>
      </c>
      <c r="N244" s="26"/>
    </row>
    <row r="245" ht="14.25" spans="1:14">
      <c r="A245" s="33">
        <v>241</v>
      </c>
      <c r="B245" s="33" t="s">
        <v>88</v>
      </c>
      <c r="C245" s="33" t="s">
        <v>211</v>
      </c>
      <c r="D245" s="33"/>
      <c r="E245" s="33" t="s">
        <v>100</v>
      </c>
      <c r="F245" s="33" t="s">
        <v>261</v>
      </c>
      <c r="G245" s="33" t="s">
        <v>137</v>
      </c>
      <c r="H245" s="33" t="s">
        <v>262</v>
      </c>
      <c r="I245" s="33" t="s">
        <v>211</v>
      </c>
      <c r="J245" s="26" t="s">
        <v>96</v>
      </c>
      <c r="K245" s="26">
        <v>3</v>
      </c>
      <c r="L245" s="26">
        <v>960</v>
      </c>
      <c r="M245" s="26"/>
      <c r="N245" s="26"/>
    </row>
    <row r="246" ht="14.25" spans="1:14">
      <c r="A246" s="33">
        <v>242</v>
      </c>
      <c r="B246" s="33" t="s">
        <v>88</v>
      </c>
      <c r="C246" s="33" t="s">
        <v>211</v>
      </c>
      <c r="D246" s="33"/>
      <c r="E246" s="33" t="s">
        <v>100</v>
      </c>
      <c r="F246" s="33" t="s">
        <v>261</v>
      </c>
      <c r="G246" s="33" t="s">
        <v>137</v>
      </c>
      <c r="H246" s="33" t="s">
        <v>262</v>
      </c>
      <c r="I246" s="33" t="s">
        <v>211</v>
      </c>
      <c r="J246" s="26" t="s">
        <v>97</v>
      </c>
      <c r="K246" s="26">
        <v>3</v>
      </c>
      <c r="L246" s="26">
        <v>960</v>
      </c>
      <c r="M246" s="26"/>
      <c r="N246" s="26"/>
    </row>
    <row r="247" ht="14.25" spans="1:14">
      <c r="A247" s="33">
        <v>243</v>
      </c>
      <c r="B247" s="33" t="s">
        <v>88</v>
      </c>
      <c r="C247" s="33" t="s">
        <v>211</v>
      </c>
      <c r="D247" s="33"/>
      <c r="E247" s="33" t="s">
        <v>100</v>
      </c>
      <c r="F247" s="33" t="s">
        <v>261</v>
      </c>
      <c r="G247" s="33" t="s">
        <v>137</v>
      </c>
      <c r="H247" s="33" t="s">
        <v>262</v>
      </c>
      <c r="I247" s="33" t="s">
        <v>211</v>
      </c>
      <c r="J247" s="26" t="s">
        <v>98</v>
      </c>
      <c r="K247" s="26">
        <v>3</v>
      </c>
      <c r="L247" s="26">
        <v>960</v>
      </c>
      <c r="M247" s="26"/>
      <c r="N247" s="26"/>
    </row>
    <row r="248" ht="14.25" spans="1:14">
      <c r="A248" s="34">
        <v>244</v>
      </c>
      <c r="B248" s="34" t="s">
        <v>88</v>
      </c>
      <c r="C248" s="34" t="s">
        <v>211</v>
      </c>
      <c r="D248" s="34"/>
      <c r="E248" s="34" t="s">
        <v>100</v>
      </c>
      <c r="F248" s="34" t="s">
        <v>261</v>
      </c>
      <c r="G248" s="34" t="s">
        <v>137</v>
      </c>
      <c r="H248" s="34" t="s">
        <v>262</v>
      </c>
      <c r="I248" s="34" t="s">
        <v>211</v>
      </c>
      <c r="J248" s="26" t="s">
        <v>134</v>
      </c>
      <c r="K248" s="26">
        <v>1</v>
      </c>
      <c r="L248" s="26">
        <v>640</v>
      </c>
      <c r="M248" s="26"/>
      <c r="N248" s="26"/>
    </row>
    <row r="249" ht="14.25" spans="1:14">
      <c r="A249" s="32">
        <v>63</v>
      </c>
      <c r="B249" s="32" t="s">
        <v>88</v>
      </c>
      <c r="C249" s="32" t="s">
        <v>211</v>
      </c>
      <c r="D249" s="32" t="s">
        <v>263</v>
      </c>
      <c r="E249" s="32" t="s">
        <v>100</v>
      </c>
      <c r="F249" s="32" t="s">
        <v>264</v>
      </c>
      <c r="G249" s="32" t="s">
        <v>137</v>
      </c>
      <c r="H249" s="32" t="s">
        <v>265</v>
      </c>
      <c r="I249" s="32" t="s">
        <v>211</v>
      </c>
      <c r="J249" s="26" t="s">
        <v>95</v>
      </c>
      <c r="K249" s="26">
        <v>2</v>
      </c>
      <c r="L249" s="26">
        <v>640</v>
      </c>
      <c r="M249" s="26">
        <v>4800</v>
      </c>
      <c r="N249" s="26"/>
    </row>
    <row r="250" ht="14.25" spans="1:14">
      <c r="A250" s="33">
        <v>246</v>
      </c>
      <c r="B250" s="33" t="s">
        <v>88</v>
      </c>
      <c r="C250" s="33" t="s">
        <v>211</v>
      </c>
      <c r="D250" s="33"/>
      <c r="E250" s="33" t="s">
        <v>100</v>
      </c>
      <c r="F250" s="33" t="s">
        <v>264</v>
      </c>
      <c r="G250" s="33" t="s">
        <v>137</v>
      </c>
      <c r="H250" s="33" t="s">
        <v>265</v>
      </c>
      <c r="I250" s="33" t="s">
        <v>211</v>
      </c>
      <c r="J250" s="26" t="s">
        <v>96</v>
      </c>
      <c r="K250" s="26">
        <v>2</v>
      </c>
      <c r="L250" s="26">
        <v>640</v>
      </c>
      <c r="M250" s="26"/>
      <c r="N250" s="26"/>
    </row>
    <row r="251" ht="14.25" spans="1:14">
      <c r="A251" s="33">
        <v>247</v>
      </c>
      <c r="B251" s="33" t="s">
        <v>88</v>
      </c>
      <c r="C251" s="33" t="s">
        <v>211</v>
      </c>
      <c r="D251" s="33"/>
      <c r="E251" s="33" t="s">
        <v>100</v>
      </c>
      <c r="F251" s="33" t="s">
        <v>264</v>
      </c>
      <c r="G251" s="33" t="s">
        <v>137</v>
      </c>
      <c r="H251" s="33" t="s">
        <v>265</v>
      </c>
      <c r="I251" s="33" t="s">
        <v>211</v>
      </c>
      <c r="J251" s="26" t="s">
        <v>97</v>
      </c>
      <c r="K251" s="26">
        <v>3</v>
      </c>
      <c r="L251" s="26">
        <v>960</v>
      </c>
      <c r="M251" s="26"/>
      <c r="N251" s="26"/>
    </row>
    <row r="252" ht="14.25" spans="1:14">
      <c r="A252" s="33">
        <v>248</v>
      </c>
      <c r="B252" s="33" t="s">
        <v>88</v>
      </c>
      <c r="C252" s="33" t="s">
        <v>211</v>
      </c>
      <c r="D252" s="33"/>
      <c r="E252" s="33" t="s">
        <v>100</v>
      </c>
      <c r="F252" s="33" t="s">
        <v>264</v>
      </c>
      <c r="G252" s="33" t="s">
        <v>137</v>
      </c>
      <c r="H252" s="33" t="s">
        <v>265</v>
      </c>
      <c r="I252" s="33" t="s">
        <v>211</v>
      </c>
      <c r="J252" s="26" t="s">
        <v>98</v>
      </c>
      <c r="K252" s="26">
        <v>3</v>
      </c>
      <c r="L252" s="26">
        <v>960</v>
      </c>
      <c r="M252" s="26"/>
      <c r="N252" s="26"/>
    </row>
    <row r="253" ht="14.25" spans="1:14">
      <c r="A253" s="34">
        <v>249</v>
      </c>
      <c r="B253" s="34" t="s">
        <v>88</v>
      </c>
      <c r="C253" s="34" t="s">
        <v>211</v>
      </c>
      <c r="D253" s="34"/>
      <c r="E253" s="34" t="s">
        <v>100</v>
      </c>
      <c r="F253" s="34" t="s">
        <v>264</v>
      </c>
      <c r="G253" s="34" t="s">
        <v>137</v>
      </c>
      <c r="H253" s="34" t="s">
        <v>265</v>
      </c>
      <c r="I253" s="34" t="s">
        <v>211</v>
      </c>
      <c r="J253" s="26" t="s">
        <v>72</v>
      </c>
      <c r="K253" s="26">
        <v>100</v>
      </c>
      <c r="L253" s="26">
        <v>1600</v>
      </c>
      <c r="M253" s="26"/>
      <c r="N253" s="26"/>
    </row>
    <row r="254" ht="14.25" spans="1:14">
      <c r="A254" s="32">
        <v>64</v>
      </c>
      <c r="B254" s="32" t="s">
        <v>88</v>
      </c>
      <c r="C254" s="32" t="s">
        <v>211</v>
      </c>
      <c r="D254" s="32" t="s">
        <v>266</v>
      </c>
      <c r="E254" s="32" t="s">
        <v>91</v>
      </c>
      <c r="F254" s="32" t="s">
        <v>267</v>
      </c>
      <c r="G254" s="32" t="s">
        <v>101</v>
      </c>
      <c r="H254" s="32" t="s">
        <v>268</v>
      </c>
      <c r="I254" s="32" t="s">
        <v>211</v>
      </c>
      <c r="J254" s="26" t="s">
        <v>95</v>
      </c>
      <c r="K254" s="26">
        <v>2</v>
      </c>
      <c r="L254" s="26">
        <v>640</v>
      </c>
      <c r="M254" s="26">
        <v>3840</v>
      </c>
      <c r="N254" s="26"/>
    </row>
    <row r="255" ht="14.25" spans="1:14">
      <c r="A255" s="33">
        <v>251</v>
      </c>
      <c r="B255" s="33" t="s">
        <v>88</v>
      </c>
      <c r="C255" s="33" t="s">
        <v>211</v>
      </c>
      <c r="D255" s="33"/>
      <c r="E255" s="33" t="s">
        <v>91</v>
      </c>
      <c r="F255" s="33" t="s">
        <v>267</v>
      </c>
      <c r="G255" s="33" t="s">
        <v>101</v>
      </c>
      <c r="H255" s="33" t="s">
        <v>268</v>
      </c>
      <c r="I255" s="33" t="s">
        <v>211</v>
      </c>
      <c r="J255" s="26" t="s">
        <v>96</v>
      </c>
      <c r="K255" s="26">
        <v>2</v>
      </c>
      <c r="L255" s="26">
        <v>640</v>
      </c>
      <c r="M255" s="26"/>
      <c r="N255" s="26"/>
    </row>
    <row r="256" ht="14.25" spans="1:14">
      <c r="A256" s="33">
        <v>252</v>
      </c>
      <c r="B256" s="33" t="s">
        <v>88</v>
      </c>
      <c r="C256" s="33" t="s">
        <v>211</v>
      </c>
      <c r="D256" s="33"/>
      <c r="E256" s="33" t="s">
        <v>91</v>
      </c>
      <c r="F256" s="33" t="s">
        <v>267</v>
      </c>
      <c r="G256" s="33" t="s">
        <v>101</v>
      </c>
      <c r="H256" s="33" t="s">
        <v>268</v>
      </c>
      <c r="I256" s="33" t="s">
        <v>211</v>
      </c>
      <c r="J256" s="26" t="s">
        <v>97</v>
      </c>
      <c r="K256" s="26">
        <v>3.5</v>
      </c>
      <c r="L256" s="26">
        <v>1120</v>
      </c>
      <c r="M256" s="26"/>
      <c r="N256" s="26"/>
    </row>
    <row r="257" ht="14.25" spans="1:14">
      <c r="A257" s="33">
        <v>253</v>
      </c>
      <c r="B257" s="33" t="s">
        <v>88</v>
      </c>
      <c r="C257" s="33" t="s">
        <v>211</v>
      </c>
      <c r="D257" s="33"/>
      <c r="E257" s="33" t="s">
        <v>91</v>
      </c>
      <c r="F257" s="33" t="s">
        <v>267</v>
      </c>
      <c r="G257" s="33" t="s">
        <v>101</v>
      </c>
      <c r="H257" s="33" t="s">
        <v>268</v>
      </c>
      <c r="I257" s="33" t="s">
        <v>211</v>
      </c>
      <c r="J257" s="26" t="s">
        <v>98</v>
      </c>
      <c r="K257" s="26">
        <v>3</v>
      </c>
      <c r="L257" s="26">
        <v>960</v>
      </c>
      <c r="M257" s="26"/>
      <c r="N257" s="26"/>
    </row>
    <row r="258" ht="14.25" spans="1:14">
      <c r="A258" s="34">
        <v>254</v>
      </c>
      <c r="B258" s="34" t="s">
        <v>88</v>
      </c>
      <c r="C258" s="34" t="s">
        <v>211</v>
      </c>
      <c r="D258" s="34"/>
      <c r="E258" s="34" t="s">
        <v>91</v>
      </c>
      <c r="F258" s="34" t="s">
        <v>267</v>
      </c>
      <c r="G258" s="34" t="s">
        <v>101</v>
      </c>
      <c r="H258" s="34" t="s">
        <v>268</v>
      </c>
      <c r="I258" s="34" t="s">
        <v>211</v>
      </c>
      <c r="J258" s="26" t="s">
        <v>72</v>
      </c>
      <c r="K258" s="26">
        <v>40</v>
      </c>
      <c r="L258" s="26">
        <v>480</v>
      </c>
      <c r="M258" s="26"/>
      <c r="N258" s="26"/>
    </row>
    <row r="259" ht="14.25" spans="1:14">
      <c r="A259" s="32">
        <v>65</v>
      </c>
      <c r="B259" s="32" t="s">
        <v>88</v>
      </c>
      <c r="C259" s="32" t="s">
        <v>211</v>
      </c>
      <c r="D259" s="32" t="s">
        <v>269</v>
      </c>
      <c r="E259" s="32" t="s">
        <v>100</v>
      </c>
      <c r="F259" s="32" t="s">
        <v>270</v>
      </c>
      <c r="G259" s="32" t="s">
        <v>120</v>
      </c>
      <c r="H259" s="32" t="s">
        <v>271</v>
      </c>
      <c r="I259" s="32" t="s">
        <v>211</v>
      </c>
      <c r="J259" s="26" t="s">
        <v>95</v>
      </c>
      <c r="K259" s="26">
        <v>1.5</v>
      </c>
      <c r="L259" s="26">
        <v>480</v>
      </c>
      <c r="M259" s="26">
        <v>3960</v>
      </c>
      <c r="N259" s="26"/>
    </row>
    <row r="260" ht="14.25" spans="1:14">
      <c r="A260" s="33">
        <v>256</v>
      </c>
      <c r="B260" s="33" t="s">
        <v>88</v>
      </c>
      <c r="C260" s="33" t="s">
        <v>211</v>
      </c>
      <c r="D260" s="33"/>
      <c r="E260" s="33" t="s">
        <v>100</v>
      </c>
      <c r="F260" s="33" t="s">
        <v>270</v>
      </c>
      <c r="G260" s="33" t="s">
        <v>120</v>
      </c>
      <c r="H260" s="33" t="s">
        <v>271</v>
      </c>
      <c r="I260" s="33" t="s">
        <v>211</v>
      </c>
      <c r="J260" s="26" t="s">
        <v>96</v>
      </c>
      <c r="K260" s="26">
        <v>1.5</v>
      </c>
      <c r="L260" s="26">
        <v>480</v>
      </c>
      <c r="M260" s="26"/>
      <c r="N260" s="26"/>
    </row>
    <row r="261" ht="14.25" spans="1:14">
      <c r="A261" s="33">
        <v>257</v>
      </c>
      <c r="B261" s="33" t="s">
        <v>88</v>
      </c>
      <c r="C261" s="33" t="s">
        <v>211</v>
      </c>
      <c r="D261" s="33"/>
      <c r="E261" s="33" t="s">
        <v>100</v>
      </c>
      <c r="F261" s="33" t="s">
        <v>270</v>
      </c>
      <c r="G261" s="33" t="s">
        <v>120</v>
      </c>
      <c r="H261" s="33" t="s">
        <v>271</v>
      </c>
      <c r="I261" s="33" t="s">
        <v>211</v>
      </c>
      <c r="J261" s="26" t="s">
        <v>97</v>
      </c>
      <c r="K261" s="26">
        <v>1</v>
      </c>
      <c r="L261" s="26">
        <v>320</v>
      </c>
      <c r="M261" s="26"/>
      <c r="N261" s="26"/>
    </row>
    <row r="262" ht="14.25" spans="1:14">
      <c r="A262" s="33">
        <v>258</v>
      </c>
      <c r="B262" s="33" t="s">
        <v>88</v>
      </c>
      <c r="C262" s="33" t="s">
        <v>211</v>
      </c>
      <c r="D262" s="33"/>
      <c r="E262" s="33" t="s">
        <v>100</v>
      </c>
      <c r="F262" s="33" t="s">
        <v>270</v>
      </c>
      <c r="G262" s="33" t="s">
        <v>120</v>
      </c>
      <c r="H262" s="33" t="s">
        <v>271</v>
      </c>
      <c r="I262" s="33" t="s">
        <v>211</v>
      </c>
      <c r="J262" s="26" t="s">
        <v>98</v>
      </c>
      <c r="K262" s="26">
        <v>1.5</v>
      </c>
      <c r="L262" s="26">
        <v>480</v>
      </c>
      <c r="M262" s="26"/>
      <c r="N262" s="26"/>
    </row>
    <row r="263" ht="14.25" spans="1:14">
      <c r="A263" s="33">
        <v>259</v>
      </c>
      <c r="B263" s="33" t="s">
        <v>88</v>
      </c>
      <c r="C263" s="33" t="s">
        <v>211</v>
      </c>
      <c r="D263" s="33"/>
      <c r="E263" s="33" t="s">
        <v>100</v>
      </c>
      <c r="F263" s="33" t="s">
        <v>270</v>
      </c>
      <c r="G263" s="33" t="s">
        <v>120</v>
      </c>
      <c r="H263" s="33" t="s">
        <v>271</v>
      </c>
      <c r="I263" s="33" t="s">
        <v>211</v>
      </c>
      <c r="J263" s="26" t="s">
        <v>24</v>
      </c>
      <c r="K263" s="26">
        <v>50</v>
      </c>
      <c r="L263" s="26">
        <v>600</v>
      </c>
      <c r="M263" s="26"/>
      <c r="N263" s="26"/>
    </row>
    <row r="264" ht="14.25" spans="1:14">
      <c r="A264" s="34">
        <v>260</v>
      </c>
      <c r="B264" s="34" t="s">
        <v>88</v>
      </c>
      <c r="C264" s="34" t="s">
        <v>211</v>
      </c>
      <c r="D264" s="34"/>
      <c r="E264" s="34" t="s">
        <v>100</v>
      </c>
      <c r="F264" s="34" t="s">
        <v>270</v>
      </c>
      <c r="G264" s="34" t="s">
        <v>120</v>
      </c>
      <c r="H264" s="34" t="s">
        <v>271</v>
      </c>
      <c r="I264" s="34" t="s">
        <v>211</v>
      </c>
      <c r="J264" s="26" t="s">
        <v>72</v>
      </c>
      <c r="K264" s="26">
        <v>100</v>
      </c>
      <c r="L264" s="26">
        <v>1600</v>
      </c>
      <c r="M264" s="26"/>
      <c r="N264" s="26"/>
    </row>
    <row r="265" ht="14.25" spans="1:14">
      <c r="A265" s="32">
        <v>66</v>
      </c>
      <c r="B265" s="32" t="s">
        <v>88</v>
      </c>
      <c r="C265" s="32" t="s">
        <v>211</v>
      </c>
      <c r="D265" s="32" t="s">
        <v>272</v>
      </c>
      <c r="E265" s="32" t="s">
        <v>91</v>
      </c>
      <c r="F265" s="32" t="s">
        <v>273</v>
      </c>
      <c r="G265" s="32" t="s">
        <v>112</v>
      </c>
      <c r="H265" s="32" t="s">
        <v>274</v>
      </c>
      <c r="I265" s="32" t="s">
        <v>211</v>
      </c>
      <c r="J265" s="26" t="s">
        <v>95</v>
      </c>
      <c r="K265" s="26">
        <v>4.6</v>
      </c>
      <c r="L265" s="26">
        <v>1472</v>
      </c>
      <c r="M265" s="26">
        <v>4992</v>
      </c>
      <c r="N265" s="26"/>
    </row>
    <row r="266" ht="14.25" spans="1:14">
      <c r="A266" s="34">
        <v>262</v>
      </c>
      <c r="B266" s="34" t="s">
        <v>88</v>
      </c>
      <c r="C266" s="34" t="s">
        <v>211</v>
      </c>
      <c r="D266" s="34"/>
      <c r="E266" s="34" t="s">
        <v>91</v>
      </c>
      <c r="F266" s="34" t="s">
        <v>273</v>
      </c>
      <c r="G266" s="34" t="s">
        <v>112</v>
      </c>
      <c r="H266" s="34" t="s">
        <v>274</v>
      </c>
      <c r="I266" s="34" t="s">
        <v>211</v>
      </c>
      <c r="J266" s="26" t="s">
        <v>109</v>
      </c>
      <c r="K266" s="26">
        <v>11</v>
      </c>
      <c r="L266" s="26">
        <v>3520</v>
      </c>
      <c r="M266" s="26"/>
      <c r="N266" s="26"/>
    </row>
    <row r="267" ht="14.25" spans="1:14">
      <c r="A267" s="32">
        <v>67</v>
      </c>
      <c r="B267" s="32" t="s">
        <v>88</v>
      </c>
      <c r="C267" s="32" t="s">
        <v>211</v>
      </c>
      <c r="D267" s="32" t="s">
        <v>275</v>
      </c>
      <c r="E267" s="32" t="s">
        <v>100</v>
      </c>
      <c r="F267" s="32" t="s">
        <v>276</v>
      </c>
      <c r="G267" s="32" t="s">
        <v>101</v>
      </c>
      <c r="H267" s="32" t="s">
        <v>277</v>
      </c>
      <c r="I267" s="32" t="s">
        <v>211</v>
      </c>
      <c r="J267" s="26" t="s">
        <v>95</v>
      </c>
      <c r="K267" s="26">
        <v>1.85</v>
      </c>
      <c r="L267" s="26">
        <v>592</v>
      </c>
      <c r="M267" s="26">
        <v>3744</v>
      </c>
      <c r="N267" s="26"/>
    </row>
    <row r="268" ht="14.25" spans="1:14">
      <c r="A268" s="33">
        <v>264</v>
      </c>
      <c r="B268" s="33" t="s">
        <v>88</v>
      </c>
      <c r="C268" s="33" t="s">
        <v>211</v>
      </c>
      <c r="D268" s="33"/>
      <c r="E268" s="33" t="s">
        <v>100</v>
      </c>
      <c r="F268" s="33" t="s">
        <v>276</v>
      </c>
      <c r="G268" s="33" t="s">
        <v>101</v>
      </c>
      <c r="H268" s="33" t="s">
        <v>277</v>
      </c>
      <c r="I268" s="33" t="s">
        <v>211</v>
      </c>
      <c r="J268" s="26" t="s">
        <v>96</v>
      </c>
      <c r="K268" s="26">
        <v>1.85</v>
      </c>
      <c r="L268" s="26">
        <v>592</v>
      </c>
      <c r="M268" s="26"/>
      <c r="N268" s="26"/>
    </row>
    <row r="269" ht="14.25" spans="1:14">
      <c r="A269" s="33">
        <v>265</v>
      </c>
      <c r="B269" s="33" t="s">
        <v>88</v>
      </c>
      <c r="C269" s="33" t="s">
        <v>211</v>
      </c>
      <c r="D269" s="33"/>
      <c r="E269" s="33" t="s">
        <v>100</v>
      </c>
      <c r="F269" s="33" t="s">
        <v>276</v>
      </c>
      <c r="G269" s="33" t="s">
        <v>101</v>
      </c>
      <c r="H269" s="33" t="s">
        <v>277</v>
      </c>
      <c r="I269" s="33" t="s">
        <v>211</v>
      </c>
      <c r="J269" s="26" t="s">
        <v>97</v>
      </c>
      <c r="K269" s="26">
        <v>4</v>
      </c>
      <c r="L269" s="26">
        <v>1280</v>
      </c>
      <c r="M269" s="26"/>
      <c r="N269" s="26"/>
    </row>
    <row r="270" ht="14.25" spans="1:14">
      <c r="A270" s="34">
        <v>266</v>
      </c>
      <c r="B270" s="34" t="s">
        <v>88</v>
      </c>
      <c r="C270" s="34" t="s">
        <v>211</v>
      </c>
      <c r="D270" s="34"/>
      <c r="E270" s="34" t="s">
        <v>100</v>
      </c>
      <c r="F270" s="34" t="s">
        <v>276</v>
      </c>
      <c r="G270" s="34" t="s">
        <v>101</v>
      </c>
      <c r="H270" s="34" t="s">
        <v>277</v>
      </c>
      <c r="I270" s="34" t="s">
        <v>211</v>
      </c>
      <c r="J270" s="26" t="s">
        <v>98</v>
      </c>
      <c r="K270" s="26">
        <v>4</v>
      </c>
      <c r="L270" s="26">
        <v>1280</v>
      </c>
      <c r="M270" s="26"/>
      <c r="N270" s="26"/>
    </row>
    <row r="271" ht="14.25" spans="1:14">
      <c r="A271" s="32">
        <v>68</v>
      </c>
      <c r="B271" s="32" t="s">
        <v>88</v>
      </c>
      <c r="C271" s="32" t="s">
        <v>211</v>
      </c>
      <c r="D271" s="32" t="s">
        <v>278</v>
      </c>
      <c r="E271" s="32" t="s">
        <v>100</v>
      </c>
      <c r="F271" s="32" t="s">
        <v>279</v>
      </c>
      <c r="G271" s="32" t="s">
        <v>112</v>
      </c>
      <c r="H271" s="32" t="s">
        <v>280</v>
      </c>
      <c r="I271" s="32" t="s">
        <v>211</v>
      </c>
      <c r="J271" s="26" t="s">
        <v>95</v>
      </c>
      <c r="K271" s="26">
        <v>1.8</v>
      </c>
      <c r="L271" s="26">
        <v>576</v>
      </c>
      <c r="M271" s="26">
        <v>1152</v>
      </c>
      <c r="N271" s="26"/>
    </row>
    <row r="272" ht="14.25" spans="1:14">
      <c r="A272" s="34">
        <v>268</v>
      </c>
      <c r="B272" s="34" t="s">
        <v>88</v>
      </c>
      <c r="C272" s="34" t="s">
        <v>211</v>
      </c>
      <c r="D272" s="34"/>
      <c r="E272" s="34" t="s">
        <v>100</v>
      </c>
      <c r="F272" s="34" t="s">
        <v>279</v>
      </c>
      <c r="G272" s="34" t="s">
        <v>112</v>
      </c>
      <c r="H272" s="34" t="s">
        <v>280</v>
      </c>
      <c r="I272" s="34" t="s">
        <v>211</v>
      </c>
      <c r="J272" s="26" t="s">
        <v>96</v>
      </c>
      <c r="K272" s="26">
        <v>1.8</v>
      </c>
      <c r="L272" s="26">
        <v>576</v>
      </c>
      <c r="M272" s="26"/>
      <c r="N272" s="26"/>
    </row>
    <row r="273" ht="14.25" spans="1:14">
      <c r="A273" s="32">
        <v>69</v>
      </c>
      <c r="B273" s="32" t="s">
        <v>88</v>
      </c>
      <c r="C273" s="32" t="s">
        <v>211</v>
      </c>
      <c r="D273" s="32" t="s">
        <v>281</v>
      </c>
      <c r="E273" s="32" t="s">
        <v>282</v>
      </c>
      <c r="F273" s="32" t="s">
        <v>283</v>
      </c>
      <c r="G273" s="32" t="s">
        <v>112</v>
      </c>
      <c r="H273" s="32" t="s">
        <v>284</v>
      </c>
      <c r="I273" s="32" t="s">
        <v>211</v>
      </c>
      <c r="J273" s="26" t="s">
        <v>95</v>
      </c>
      <c r="K273" s="26">
        <v>4</v>
      </c>
      <c r="L273" s="26">
        <v>1280</v>
      </c>
      <c r="M273" s="26">
        <v>3960</v>
      </c>
      <c r="N273" s="26"/>
    </row>
    <row r="274" ht="14.25" spans="1:14">
      <c r="A274" s="33">
        <v>270</v>
      </c>
      <c r="B274" s="33" t="s">
        <v>88</v>
      </c>
      <c r="C274" s="33" t="s">
        <v>211</v>
      </c>
      <c r="D274" s="33"/>
      <c r="E274" s="33" t="s">
        <v>282</v>
      </c>
      <c r="F274" s="33" t="s">
        <v>283</v>
      </c>
      <c r="G274" s="33" t="s">
        <v>112</v>
      </c>
      <c r="H274" s="33" t="s">
        <v>284</v>
      </c>
      <c r="I274" s="33" t="s">
        <v>211</v>
      </c>
      <c r="J274" s="26" t="s">
        <v>96</v>
      </c>
      <c r="K274" s="26">
        <v>4</v>
      </c>
      <c r="L274" s="26">
        <v>1280</v>
      </c>
      <c r="M274" s="26"/>
      <c r="N274" s="26"/>
    </row>
    <row r="275" ht="14.25" spans="1:14">
      <c r="A275" s="33">
        <v>271</v>
      </c>
      <c r="B275" s="33" t="s">
        <v>88</v>
      </c>
      <c r="C275" s="33" t="s">
        <v>211</v>
      </c>
      <c r="D275" s="33"/>
      <c r="E275" s="33" t="s">
        <v>282</v>
      </c>
      <c r="F275" s="33" t="s">
        <v>283</v>
      </c>
      <c r="G275" s="33" t="s">
        <v>112</v>
      </c>
      <c r="H275" s="33" t="s">
        <v>284</v>
      </c>
      <c r="I275" s="33" t="s">
        <v>211</v>
      </c>
      <c r="J275" s="26" t="s">
        <v>72</v>
      </c>
      <c r="K275" s="26">
        <v>50</v>
      </c>
      <c r="L275" s="26">
        <v>800</v>
      </c>
      <c r="M275" s="26"/>
      <c r="N275" s="26"/>
    </row>
    <row r="276" ht="14.25" spans="1:14">
      <c r="A276" s="34">
        <v>272</v>
      </c>
      <c r="B276" s="34" t="s">
        <v>88</v>
      </c>
      <c r="C276" s="34" t="s">
        <v>211</v>
      </c>
      <c r="D276" s="34"/>
      <c r="E276" s="34" t="s">
        <v>282</v>
      </c>
      <c r="F276" s="34" t="s">
        <v>283</v>
      </c>
      <c r="G276" s="34" t="s">
        <v>112</v>
      </c>
      <c r="H276" s="34" t="s">
        <v>284</v>
      </c>
      <c r="I276" s="34" t="s">
        <v>211</v>
      </c>
      <c r="J276" s="26" t="s">
        <v>24</v>
      </c>
      <c r="K276" s="26">
        <v>50</v>
      </c>
      <c r="L276" s="26">
        <v>600</v>
      </c>
      <c r="M276" s="26"/>
      <c r="N276" s="26"/>
    </row>
    <row r="277" ht="14.25" spans="1:14">
      <c r="A277" s="32">
        <v>70</v>
      </c>
      <c r="B277" s="32" t="s">
        <v>88</v>
      </c>
      <c r="C277" s="32" t="s">
        <v>211</v>
      </c>
      <c r="D277" s="32" t="s">
        <v>285</v>
      </c>
      <c r="E277" s="32" t="s">
        <v>193</v>
      </c>
      <c r="F277" s="32" t="s">
        <v>286</v>
      </c>
      <c r="G277" s="32" t="s">
        <v>107</v>
      </c>
      <c r="H277" s="32" t="s">
        <v>287</v>
      </c>
      <c r="I277" s="32" t="s">
        <v>211</v>
      </c>
      <c r="J277" s="26" t="s">
        <v>95</v>
      </c>
      <c r="K277" s="26">
        <v>5</v>
      </c>
      <c r="L277" s="26">
        <v>1200</v>
      </c>
      <c r="M277" s="26">
        <v>4998</v>
      </c>
      <c r="N277" s="26"/>
    </row>
    <row r="278" ht="14.25" spans="1:14">
      <c r="A278" s="33">
        <v>274</v>
      </c>
      <c r="B278" s="33" t="s">
        <v>88</v>
      </c>
      <c r="C278" s="33" t="s">
        <v>211</v>
      </c>
      <c r="D278" s="33"/>
      <c r="E278" s="33" t="s">
        <v>193</v>
      </c>
      <c r="F278" s="33" t="s">
        <v>286</v>
      </c>
      <c r="G278" s="33" t="s">
        <v>107</v>
      </c>
      <c r="H278" s="33" t="s">
        <v>287</v>
      </c>
      <c r="I278" s="33" t="s">
        <v>211</v>
      </c>
      <c r="J278" s="26" t="s">
        <v>96</v>
      </c>
      <c r="K278" s="26">
        <v>5</v>
      </c>
      <c r="L278" s="26">
        <v>1200</v>
      </c>
      <c r="M278" s="26"/>
      <c r="N278" s="26"/>
    </row>
    <row r="279" ht="14.25" spans="1:14">
      <c r="A279" s="33">
        <v>275</v>
      </c>
      <c r="B279" s="33" t="s">
        <v>88</v>
      </c>
      <c r="C279" s="33" t="s">
        <v>211</v>
      </c>
      <c r="D279" s="33"/>
      <c r="E279" s="33" t="s">
        <v>193</v>
      </c>
      <c r="F279" s="33" t="s">
        <v>286</v>
      </c>
      <c r="G279" s="33" t="s">
        <v>107</v>
      </c>
      <c r="H279" s="33" t="s">
        <v>287</v>
      </c>
      <c r="I279" s="33" t="s">
        <v>211</v>
      </c>
      <c r="J279" s="26" t="s">
        <v>250</v>
      </c>
      <c r="K279" s="26">
        <v>6.125</v>
      </c>
      <c r="L279" s="26">
        <v>1470</v>
      </c>
      <c r="M279" s="26"/>
      <c r="N279" s="26"/>
    </row>
    <row r="280" ht="14.25" spans="1:14">
      <c r="A280" s="34">
        <v>276</v>
      </c>
      <c r="B280" s="34" t="s">
        <v>88</v>
      </c>
      <c r="C280" s="34" t="s">
        <v>211</v>
      </c>
      <c r="D280" s="34"/>
      <c r="E280" s="34" t="s">
        <v>193</v>
      </c>
      <c r="F280" s="34" t="s">
        <v>286</v>
      </c>
      <c r="G280" s="34" t="s">
        <v>107</v>
      </c>
      <c r="H280" s="34" t="s">
        <v>287</v>
      </c>
      <c r="I280" s="34" t="s">
        <v>211</v>
      </c>
      <c r="J280" s="26" t="s">
        <v>134</v>
      </c>
      <c r="K280" s="26">
        <v>2.35</v>
      </c>
      <c r="L280" s="26">
        <v>1128</v>
      </c>
      <c r="M280" s="26"/>
      <c r="N280" s="26"/>
    </row>
    <row r="281" ht="14.25" spans="1:14">
      <c r="A281" s="26">
        <v>71</v>
      </c>
      <c r="B281" s="26" t="s">
        <v>88</v>
      </c>
      <c r="C281" s="28" t="s">
        <v>211</v>
      </c>
      <c r="D281" s="28" t="s">
        <v>288</v>
      </c>
      <c r="E281" s="35" t="s">
        <v>165</v>
      </c>
      <c r="F281" s="28" t="s">
        <v>289</v>
      </c>
      <c r="G281" s="28" t="s">
        <v>101</v>
      </c>
      <c r="H281" s="28" t="s">
        <v>290</v>
      </c>
      <c r="I281" s="26" t="s">
        <v>211</v>
      </c>
      <c r="J281" s="26" t="s">
        <v>50</v>
      </c>
      <c r="K281" s="26">
        <v>8</v>
      </c>
      <c r="L281" s="26">
        <v>3840</v>
      </c>
      <c r="M281" s="26">
        <v>3840</v>
      </c>
      <c r="N281" s="26"/>
    </row>
    <row r="282" ht="14.25" spans="1:14">
      <c r="A282" s="32">
        <v>72</v>
      </c>
      <c r="B282" s="32" t="s">
        <v>88</v>
      </c>
      <c r="C282" s="32" t="s">
        <v>211</v>
      </c>
      <c r="D282" s="32" t="s">
        <v>291</v>
      </c>
      <c r="E282" s="32" t="s">
        <v>193</v>
      </c>
      <c r="F282" s="32" t="s">
        <v>292</v>
      </c>
      <c r="G282" s="32" t="s">
        <v>112</v>
      </c>
      <c r="H282" s="32" t="s">
        <v>293</v>
      </c>
      <c r="I282" s="32" t="s">
        <v>211</v>
      </c>
      <c r="J282" s="26" t="s">
        <v>95</v>
      </c>
      <c r="K282" s="26">
        <v>2.5</v>
      </c>
      <c r="L282" s="26">
        <v>600</v>
      </c>
      <c r="M282" s="26">
        <v>1650</v>
      </c>
      <c r="N282" s="26"/>
    </row>
    <row r="283" ht="14.25" spans="1:14">
      <c r="A283" s="33">
        <v>279</v>
      </c>
      <c r="B283" s="33" t="s">
        <v>88</v>
      </c>
      <c r="C283" s="33" t="s">
        <v>211</v>
      </c>
      <c r="D283" s="33"/>
      <c r="E283" s="33" t="s">
        <v>193</v>
      </c>
      <c r="F283" s="33" t="s">
        <v>292</v>
      </c>
      <c r="G283" s="33" t="s">
        <v>112</v>
      </c>
      <c r="H283" s="33" t="s">
        <v>293</v>
      </c>
      <c r="I283" s="33" t="s">
        <v>211</v>
      </c>
      <c r="J283" s="26" t="s">
        <v>96</v>
      </c>
      <c r="K283" s="26">
        <v>2.5</v>
      </c>
      <c r="L283" s="26">
        <v>600</v>
      </c>
      <c r="M283" s="26"/>
      <c r="N283" s="26"/>
    </row>
    <row r="284" ht="14.25" spans="1:14">
      <c r="A284" s="34">
        <v>280</v>
      </c>
      <c r="B284" s="34" t="s">
        <v>88</v>
      </c>
      <c r="C284" s="34" t="s">
        <v>211</v>
      </c>
      <c r="D284" s="34"/>
      <c r="E284" s="34" t="s">
        <v>193</v>
      </c>
      <c r="F284" s="34" t="s">
        <v>292</v>
      </c>
      <c r="G284" s="34" t="s">
        <v>112</v>
      </c>
      <c r="H284" s="34" t="s">
        <v>293</v>
      </c>
      <c r="I284" s="34" t="s">
        <v>211</v>
      </c>
      <c r="J284" s="26" t="s">
        <v>24</v>
      </c>
      <c r="K284" s="26">
        <v>50</v>
      </c>
      <c r="L284" s="26">
        <v>450</v>
      </c>
      <c r="M284" s="26"/>
      <c r="N284" s="26"/>
    </row>
    <row r="285" ht="14.25" spans="1:14">
      <c r="A285" s="32">
        <v>73</v>
      </c>
      <c r="B285" s="32" t="s">
        <v>88</v>
      </c>
      <c r="C285" s="32" t="s">
        <v>211</v>
      </c>
      <c r="D285" s="32" t="s">
        <v>294</v>
      </c>
      <c r="E285" s="32" t="s">
        <v>193</v>
      </c>
      <c r="F285" s="32" t="s">
        <v>295</v>
      </c>
      <c r="G285" s="32" t="s">
        <v>112</v>
      </c>
      <c r="H285" s="32" t="s">
        <v>296</v>
      </c>
      <c r="I285" s="32" t="s">
        <v>211</v>
      </c>
      <c r="J285" s="26" t="s">
        <v>95</v>
      </c>
      <c r="K285" s="26">
        <v>2</v>
      </c>
      <c r="L285" s="26">
        <v>480</v>
      </c>
      <c r="M285" s="26">
        <v>3288</v>
      </c>
      <c r="N285" s="26"/>
    </row>
    <row r="286" ht="14.25" spans="1:14">
      <c r="A286" s="33">
        <v>282</v>
      </c>
      <c r="B286" s="33" t="s">
        <v>88</v>
      </c>
      <c r="C286" s="33" t="s">
        <v>211</v>
      </c>
      <c r="D286" s="33"/>
      <c r="E286" s="33" t="s">
        <v>193</v>
      </c>
      <c r="F286" s="33" t="s">
        <v>295</v>
      </c>
      <c r="G286" s="33" t="s">
        <v>112</v>
      </c>
      <c r="H286" s="33" t="s">
        <v>296</v>
      </c>
      <c r="I286" s="33" t="s">
        <v>211</v>
      </c>
      <c r="J286" s="26" t="s">
        <v>96</v>
      </c>
      <c r="K286" s="26">
        <v>2</v>
      </c>
      <c r="L286" s="26">
        <v>480</v>
      </c>
      <c r="M286" s="26"/>
      <c r="N286" s="26"/>
    </row>
    <row r="287" ht="14.25" spans="1:14">
      <c r="A287" s="33">
        <v>283</v>
      </c>
      <c r="B287" s="33" t="s">
        <v>88</v>
      </c>
      <c r="C287" s="33" t="s">
        <v>211</v>
      </c>
      <c r="D287" s="33"/>
      <c r="E287" s="33" t="s">
        <v>193</v>
      </c>
      <c r="F287" s="33" t="s">
        <v>295</v>
      </c>
      <c r="G287" s="33" t="s">
        <v>112</v>
      </c>
      <c r="H287" s="33" t="s">
        <v>296</v>
      </c>
      <c r="I287" s="33" t="s">
        <v>211</v>
      </c>
      <c r="J287" s="26" t="s">
        <v>297</v>
      </c>
      <c r="K287" s="26">
        <v>2.5</v>
      </c>
      <c r="L287" s="26">
        <v>600</v>
      </c>
      <c r="M287" s="26"/>
      <c r="N287" s="26"/>
    </row>
    <row r="288" ht="14.25" spans="1:14">
      <c r="A288" s="33">
        <v>284</v>
      </c>
      <c r="B288" s="33" t="s">
        <v>88</v>
      </c>
      <c r="C288" s="33" t="s">
        <v>211</v>
      </c>
      <c r="D288" s="33"/>
      <c r="E288" s="33" t="s">
        <v>193</v>
      </c>
      <c r="F288" s="33" t="s">
        <v>295</v>
      </c>
      <c r="G288" s="33" t="s">
        <v>112</v>
      </c>
      <c r="H288" s="33" t="s">
        <v>296</v>
      </c>
      <c r="I288" s="33" t="s">
        <v>211</v>
      </c>
      <c r="J288" s="26" t="s">
        <v>298</v>
      </c>
      <c r="K288" s="26">
        <v>2</v>
      </c>
      <c r="L288" s="26">
        <v>480</v>
      </c>
      <c r="M288" s="26"/>
      <c r="N288" s="26"/>
    </row>
    <row r="289" ht="14.25" spans="1:14">
      <c r="A289" s="34">
        <v>285</v>
      </c>
      <c r="B289" s="34" t="s">
        <v>88</v>
      </c>
      <c r="C289" s="34" t="s">
        <v>211</v>
      </c>
      <c r="D289" s="34"/>
      <c r="E289" s="34" t="s">
        <v>193</v>
      </c>
      <c r="F289" s="34" t="s">
        <v>295</v>
      </c>
      <c r="G289" s="34" t="s">
        <v>112</v>
      </c>
      <c r="H289" s="34" t="s">
        <v>296</v>
      </c>
      <c r="I289" s="34" t="s">
        <v>211</v>
      </c>
      <c r="J289" s="26" t="s">
        <v>134</v>
      </c>
      <c r="K289" s="26">
        <v>2.6</v>
      </c>
      <c r="L289" s="26">
        <v>1248</v>
      </c>
      <c r="M289" s="26"/>
      <c r="N289" s="26"/>
    </row>
    <row r="290" ht="14.25" spans="1:14">
      <c r="A290" s="32">
        <v>74</v>
      </c>
      <c r="B290" s="32" t="s">
        <v>88</v>
      </c>
      <c r="C290" s="32" t="s">
        <v>211</v>
      </c>
      <c r="D290" s="32" t="s">
        <v>299</v>
      </c>
      <c r="E290" s="32" t="s">
        <v>140</v>
      </c>
      <c r="F290" s="32" t="s">
        <v>300</v>
      </c>
      <c r="G290" s="32" t="s">
        <v>107</v>
      </c>
      <c r="H290" s="32" t="s">
        <v>301</v>
      </c>
      <c r="I290" s="32" t="s">
        <v>211</v>
      </c>
      <c r="J290" s="26" t="s">
        <v>95</v>
      </c>
      <c r="K290" s="26">
        <v>1.5</v>
      </c>
      <c r="L290" s="26">
        <v>480</v>
      </c>
      <c r="M290" s="26">
        <v>2240</v>
      </c>
      <c r="N290" s="26"/>
    </row>
    <row r="291" ht="14.25" spans="1:14">
      <c r="A291" s="33">
        <v>287</v>
      </c>
      <c r="B291" s="33" t="s">
        <v>88</v>
      </c>
      <c r="C291" s="33" t="s">
        <v>211</v>
      </c>
      <c r="D291" s="33"/>
      <c r="E291" s="33" t="s">
        <v>140</v>
      </c>
      <c r="F291" s="33" t="s">
        <v>300</v>
      </c>
      <c r="G291" s="33" t="s">
        <v>107</v>
      </c>
      <c r="H291" s="33" t="s">
        <v>301</v>
      </c>
      <c r="I291" s="33" t="s">
        <v>211</v>
      </c>
      <c r="J291" s="26" t="s">
        <v>96</v>
      </c>
      <c r="K291" s="26">
        <v>1.5</v>
      </c>
      <c r="L291" s="26">
        <v>480</v>
      </c>
      <c r="M291" s="26"/>
      <c r="N291" s="26"/>
    </row>
    <row r="292" ht="14.25" spans="1:14">
      <c r="A292" s="33">
        <v>288</v>
      </c>
      <c r="B292" s="33" t="s">
        <v>88</v>
      </c>
      <c r="C292" s="33" t="s">
        <v>211</v>
      </c>
      <c r="D292" s="33"/>
      <c r="E292" s="33" t="s">
        <v>140</v>
      </c>
      <c r="F292" s="33" t="s">
        <v>300</v>
      </c>
      <c r="G292" s="33" t="s">
        <v>107</v>
      </c>
      <c r="H292" s="33" t="s">
        <v>301</v>
      </c>
      <c r="I292" s="33" t="s">
        <v>211</v>
      </c>
      <c r="J292" s="26" t="s">
        <v>297</v>
      </c>
      <c r="K292" s="26">
        <v>2</v>
      </c>
      <c r="L292" s="26">
        <v>640</v>
      </c>
      <c r="M292" s="26"/>
      <c r="N292" s="26"/>
    </row>
    <row r="293" ht="14.25" spans="1:14">
      <c r="A293" s="34">
        <v>289</v>
      </c>
      <c r="B293" s="34" t="s">
        <v>88</v>
      </c>
      <c r="C293" s="34" t="s">
        <v>211</v>
      </c>
      <c r="D293" s="34"/>
      <c r="E293" s="34" t="s">
        <v>140</v>
      </c>
      <c r="F293" s="34" t="s">
        <v>300</v>
      </c>
      <c r="G293" s="34" t="s">
        <v>107</v>
      </c>
      <c r="H293" s="34" t="s">
        <v>301</v>
      </c>
      <c r="I293" s="34" t="s">
        <v>211</v>
      </c>
      <c r="J293" s="26" t="s">
        <v>298</v>
      </c>
      <c r="K293" s="26">
        <v>2</v>
      </c>
      <c r="L293" s="26">
        <v>640</v>
      </c>
      <c r="M293" s="26"/>
      <c r="N293" s="26"/>
    </row>
    <row r="294" ht="14.25" spans="1:14">
      <c r="A294" s="32">
        <v>75</v>
      </c>
      <c r="B294" s="32" t="s">
        <v>88</v>
      </c>
      <c r="C294" s="32" t="s">
        <v>211</v>
      </c>
      <c r="D294" s="32" t="s">
        <v>302</v>
      </c>
      <c r="E294" s="32" t="s">
        <v>282</v>
      </c>
      <c r="F294" s="32" t="s">
        <v>303</v>
      </c>
      <c r="G294" s="32" t="s">
        <v>137</v>
      </c>
      <c r="H294" s="32" t="s">
        <v>304</v>
      </c>
      <c r="I294" s="32" t="s">
        <v>211</v>
      </c>
      <c r="J294" s="26" t="s">
        <v>95</v>
      </c>
      <c r="K294" s="26">
        <v>1.85</v>
      </c>
      <c r="L294" s="26">
        <v>592</v>
      </c>
      <c r="M294" s="26">
        <v>5000</v>
      </c>
      <c r="N294" s="26"/>
    </row>
    <row r="295" ht="14.25" spans="1:14">
      <c r="A295" s="33">
        <v>291</v>
      </c>
      <c r="B295" s="33" t="s">
        <v>88</v>
      </c>
      <c r="C295" s="33" t="s">
        <v>211</v>
      </c>
      <c r="D295" s="33"/>
      <c r="E295" s="33" t="s">
        <v>282</v>
      </c>
      <c r="F295" s="33" t="s">
        <v>303</v>
      </c>
      <c r="G295" s="33" t="s">
        <v>137</v>
      </c>
      <c r="H295" s="33" t="s">
        <v>304</v>
      </c>
      <c r="I295" s="33" t="s">
        <v>211</v>
      </c>
      <c r="J295" s="26" t="s">
        <v>96</v>
      </c>
      <c r="K295" s="26">
        <v>1.85</v>
      </c>
      <c r="L295" s="26">
        <v>592</v>
      </c>
      <c r="M295" s="26"/>
      <c r="N295" s="26"/>
    </row>
    <row r="296" ht="14.25" spans="1:14">
      <c r="A296" s="33">
        <v>292</v>
      </c>
      <c r="B296" s="33" t="s">
        <v>88</v>
      </c>
      <c r="C296" s="33" t="s">
        <v>211</v>
      </c>
      <c r="D296" s="33"/>
      <c r="E296" s="33" t="s">
        <v>282</v>
      </c>
      <c r="F296" s="33" t="s">
        <v>303</v>
      </c>
      <c r="G296" s="33" t="s">
        <v>137</v>
      </c>
      <c r="H296" s="33" t="s">
        <v>304</v>
      </c>
      <c r="I296" s="33" t="s">
        <v>211</v>
      </c>
      <c r="J296" s="26" t="s">
        <v>24</v>
      </c>
      <c r="K296" s="26">
        <v>50</v>
      </c>
      <c r="L296" s="26">
        <v>600</v>
      </c>
      <c r="M296" s="26"/>
      <c r="N296" s="26"/>
    </row>
    <row r="297" ht="14.25" spans="1:14">
      <c r="A297" s="34">
        <v>293</v>
      </c>
      <c r="B297" s="34" t="s">
        <v>88</v>
      </c>
      <c r="C297" s="34" t="s">
        <v>211</v>
      </c>
      <c r="D297" s="34"/>
      <c r="E297" s="34" t="s">
        <v>282</v>
      </c>
      <c r="F297" s="34" t="s">
        <v>303</v>
      </c>
      <c r="G297" s="34" t="s">
        <v>137</v>
      </c>
      <c r="H297" s="34" t="s">
        <v>304</v>
      </c>
      <c r="I297" s="34" t="s">
        <v>211</v>
      </c>
      <c r="J297" s="26" t="s">
        <v>117</v>
      </c>
      <c r="K297" s="26">
        <v>13.4</v>
      </c>
      <c r="L297" s="26">
        <v>3216</v>
      </c>
      <c r="M297" s="26"/>
      <c r="N297" s="26"/>
    </row>
    <row r="298" ht="14.25" spans="1:14">
      <c r="A298" s="32">
        <v>76</v>
      </c>
      <c r="B298" s="32" t="s">
        <v>88</v>
      </c>
      <c r="C298" s="32" t="s">
        <v>305</v>
      </c>
      <c r="D298" s="32" t="s">
        <v>306</v>
      </c>
      <c r="E298" s="32" t="s">
        <v>100</v>
      </c>
      <c r="F298" s="32" t="s">
        <v>307</v>
      </c>
      <c r="G298" s="32" t="s">
        <v>107</v>
      </c>
      <c r="H298" s="32" t="s">
        <v>308</v>
      </c>
      <c r="I298" s="32" t="s">
        <v>305</v>
      </c>
      <c r="J298" s="26" t="s">
        <v>95</v>
      </c>
      <c r="K298" s="26">
        <v>3</v>
      </c>
      <c r="L298" s="26">
        <v>960</v>
      </c>
      <c r="M298" s="26">
        <v>5000</v>
      </c>
      <c r="N298" s="26"/>
    </row>
    <row r="299" ht="14.25" spans="1:14">
      <c r="A299" s="33">
        <v>295</v>
      </c>
      <c r="B299" s="33" t="s">
        <v>88</v>
      </c>
      <c r="C299" s="33" t="s">
        <v>305</v>
      </c>
      <c r="D299" s="33"/>
      <c r="E299" s="33" t="s">
        <v>100</v>
      </c>
      <c r="F299" s="33" t="s">
        <v>307</v>
      </c>
      <c r="G299" s="33" t="s">
        <v>107</v>
      </c>
      <c r="H299" s="33" t="s">
        <v>308</v>
      </c>
      <c r="I299" s="33" t="s">
        <v>305</v>
      </c>
      <c r="J299" s="26" t="s">
        <v>96</v>
      </c>
      <c r="K299" s="26">
        <v>3</v>
      </c>
      <c r="L299" s="26">
        <v>960</v>
      </c>
      <c r="M299" s="26"/>
      <c r="N299" s="26"/>
    </row>
    <row r="300" ht="14.25" spans="1:14">
      <c r="A300" s="33">
        <v>296</v>
      </c>
      <c r="B300" s="33" t="s">
        <v>88</v>
      </c>
      <c r="C300" s="33" t="s">
        <v>305</v>
      </c>
      <c r="D300" s="33"/>
      <c r="E300" s="33" t="s">
        <v>100</v>
      </c>
      <c r="F300" s="33" t="s">
        <v>307</v>
      </c>
      <c r="G300" s="33" t="s">
        <v>107</v>
      </c>
      <c r="H300" s="33" t="s">
        <v>308</v>
      </c>
      <c r="I300" s="33" t="s">
        <v>305</v>
      </c>
      <c r="J300" s="26" t="s">
        <v>297</v>
      </c>
      <c r="K300" s="26">
        <v>3</v>
      </c>
      <c r="L300" s="26">
        <v>960</v>
      </c>
      <c r="M300" s="26"/>
      <c r="N300" s="26"/>
    </row>
    <row r="301" ht="14.25" spans="1:14">
      <c r="A301" s="33">
        <v>297</v>
      </c>
      <c r="B301" s="33" t="s">
        <v>88</v>
      </c>
      <c r="C301" s="33" t="s">
        <v>305</v>
      </c>
      <c r="D301" s="33"/>
      <c r="E301" s="33" t="s">
        <v>100</v>
      </c>
      <c r="F301" s="33" t="s">
        <v>307</v>
      </c>
      <c r="G301" s="33" t="s">
        <v>107</v>
      </c>
      <c r="H301" s="33" t="s">
        <v>308</v>
      </c>
      <c r="I301" s="33" t="s">
        <v>305</v>
      </c>
      <c r="J301" s="26" t="s">
        <v>298</v>
      </c>
      <c r="K301" s="26">
        <v>2.625</v>
      </c>
      <c r="L301" s="26">
        <v>840</v>
      </c>
      <c r="M301" s="26"/>
      <c r="N301" s="26"/>
    </row>
    <row r="302" ht="14.25" spans="1:14">
      <c r="A302" s="34">
        <v>298</v>
      </c>
      <c r="B302" s="34" t="s">
        <v>88</v>
      </c>
      <c r="C302" s="34" t="s">
        <v>305</v>
      </c>
      <c r="D302" s="34"/>
      <c r="E302" s="34" t="s">
        <v>100</v>
      </c>
      <c r="F302" s="34" t="s">
        <v>307</v>
      </c>
      <c r="G302" s="34" t="s">
        <v>107</v>
      </c>
      <c r="H302" s="34" t="s">
        <v>308</v>
      </c>
      <c r="I302" s="34" t="s">
        <v>305</v>
      </c>
      <c r="J302" s="26" t="s">
        <v>50</v>
      </c>
      <c r="K302" s="26">
        <v>2</v>
      </c>
      <c r="L302" s="26">
        <v>1280</v>
      </c>
      <c r="M302" s="26"/>
      <c r="N302" s="26"/>
    </row>
    <row r="303" ht="14.25" spans="1:14">
      <c r="A303" s="32">
        <v>77</v>
      </c>
      <c r="B303" s="32" t="s">
        <v>88</v>
      </c>
      <c r="C303" s="32" t="s">
        <v>305</v>
      </c>
      <c r="D303" s="32" t="s">
        <v>309</v>
      </c>
      <c r="E303" s="32" t="s">
        <v>100</v>
      </c>
      <c r="F303" s="32" t="s">
        <v>310</v>
      </c>
      <c r="G303" s="32" t="s">
        <v>137</v>
      </c>
      <c r="H303" s="32" t="s">
        <v>311</v>
      </c>
      <c r="I303" s="32" t="s">
        <v>305</v>
      </c>
      <c r="J303" s="26" t="s">
        <v>95</v>
      </c>
      <c r="K303" s="26">
        <v>1.5</v>
      </c>
      <c r="L303" s="26">
        <v>480</v>
      </c>
      <c r="M303" s="26">
        <v>2240</v>
      </c>
      <c r="N303" s="26"/>
    </row>
    <row r="304" ht="14.25" spans="1:14">
      <c r="A304" s="33">
        <v>300</v>
      </c>
      <c r="B304" s="33" t="s">
        <v>88</v>
      </c>
      <c r="C304" s="33" t="s">
        <v>305</v>
      </c>
      <c r="D304" s="33"/>
      <c r="E304" s="33" t="s">
        <v>100</v>
      </c>
      <c r="F304" s="33" t="s">
        <v>310</v>
      </c>
      <c r="G304" s="33" t="s">
        <v>137</v>
      </c>
      <c r="H304" s="33" t="s">
        <v>311</v>
      </c>
      <c r="I304" s="33" t="s">
        <v>305</v>
      </c>
      <c r="J304" s="26" t="s">
        <v>96</v>
      </c>
      <c r="K304" s="26">
        <v>1.5</v>
      </c>
      <c r="L304" s="26">
        <v>480</v>
      </c>
      <c r="M304" s="26"/>
      <c r="N304" s="26"/>
    </row>
    <row r="305" ht="14.25" spans="1:14">
      <c r="A305" s="33">
        <v>301</v>
      </c>
      <c r="B305" s="33" t="s">
        <v>88</v>
      </c>
      <c r="C305" s="33" t="s">
        <v>305</v>
      </c>
      <c r="D305" s="33"/>
      <c r="E305" s="33" t="s">
        <v>100</v>
      </c>
      <c r="F305" s="33" t="s">
        <v>310</v>
      </c>
      <c r="G305" s="33" t="s">
        <v>137</v>
      </c>
      <c r="H305" s="33" t="s">
        <v>311</v>
      </c>
      <c r="I305" s="33" t="s">
        <v>305</v>
      </c>
      <c r="J305" s="26" t="s">
        <v>297</v>
      </c>
      <c r="K305" s="26">
        <v>2</v>
      </c>
      <c r="L305" s="26">
        <v>640</v>
      </c>
      <c r="M305" s="26"/>
      <c r="N305" s="26"/>
    </row>
    <row r="306" ht="14.25" spans="1:14">
      <c r="A306" s="34">
        <v>302</v>
      </c>
      <c r="B306" s="34" t="s">
        <v>88</v>
      </c>
      <c r="C306" s="34" t="s">
        <v>305</v>
      </c>
      <c r="D306" s="34"/>
      <c r="E306" s="34" t="s">
        <v>100</v>
      </c>
      <c r="F306" s="34" t="s">
        <v>310</v>
      </c>
      <c r="G306" s="34" t="s">
        <v>137</v>
      </c>
      <c r="H306" s="34" t="s">
        <v>311</v>
      </c>
      <c r="I306" s="34" t="s">
        <v>305</v>
      </c>
      <c r="J306" s="26" t="s">
        <v>298</v>
      </c>
      <c r="K306" s="26">
        <v>2</v>
      </c>
      <c r="L306" s="26">
        <v>640</v>
      </c>
      <c r="M306" s="26"/>
      <c r="N306" s="26"/>
    </row>
    <row r="307" ht="14.25" spans="1:14">
      <c r="A307" s="32">
        <v>78</v>
      </c>
      <c r="B307" s="32" t="s">
        <v>88</v>
      </c>
      <c r="C307" s="32" t="s">
        <v>305</v>
      </c>
      <c r="D307" s="32" t="s">
        <v>312</v>
      </c>
      <c r="E307" s="32" t="s">
        <v>100</v>
      </c>
      <c r="F307" s="32" t="s">
        <v>313</v>
      </c>
      <c r="G307" s="32" t="s">
        <v>112</v>
      </c>
      <c r="H307" s="32" t="s">
        <v>314</v>
      </c>
      <c r="I307" s="32" t="s">
        <v>305</v>
      </c>
      <c r="J307" s="26" t="s">
        <v>95</v>
      </c>
      <c r="K307" s="26">
        <v>3</v>
      </c>
      <c r="L307" s="26">
        <v>960</v>
      </c>
      <c r="M307" s="26">
        <v>3156</v>
      </c>
      <c r="N307" s="26"/>
    </row>
    <row r="308" ht="14.25" spans="1:14">
      <c r="A308" s="33">
        <v>304</v>
      </c>
      <c r="B308" s="33" t="s">
        <v>88</v>
      </c>
      <c r="C308" s="33" t="s">
        <v>305</v>
      </c>
      <c r="D308" s="33"/>
      <c r="E308" s="33" t="s">
        <v>100</v>
      </c>
      <c r="F308" s="33" t="s">
        <v>313</v>
      </c>
      <c r="G308" s="33" t="s">
        <v>112</v>
      </c>
      <c r="H308" s="33" t="s">
        <v>314</v>
      </c>
      <c r="I308" s="33" t="s">
        <v>305</v>
      </c>
      <c r="J308" s="26" t="s">
        <v>96</v>
      </c>
      <c r="K308" s="26">
        <v>3</v>
      </c>
      <c r="L308" s="26">
        <v>960</v>
      </c>
      <c r="M308" s="26"/>
      <c r="N308" s="26"/>
    </row>
    <row r="309" ht="14.25" spans="1:14">
      <c r="A309" s="33">
        <v>305</v>
      </c>
      <c r="B309" s="33" t="s">
        <v>88</v>
      </c>
      <c r="C309" s="33" t="s">
        <v>305</v>
      </c>
      <c r="D309" s="33"/>
      <c r="E309" s="33" t="s">
        <v>100</v>
      </c>
      <c r="F309" s="33" t="s">
        <v>313</v>
      </c>
      <c r="G309" s="33" t="s">
        <v>112</v>
      </c>
      <c r="H309" s="33" t="s">
        <v>314</v>
      </c>
      <c r="I309" s="33" t="s">
        <v>305</v>
      </c>
      <c r="J309" s="26" t="s">
        <v>297</v>
      </c>
      <c r="K309" s="26">
        <v>1.5</v>
      </c>
      <c r="L309" s="26">
        <v>480</v>
      </c>
      <c r="M309" s="26"/>
      <c r="N309" s="26"/>
    </row>
    <row r="310" ht="14.25" spans="1:14">
      <c r="A310" s="33">
        <v>306</v>
      </c>
      <c r="B310" s="33" t="s">
        <v>88</v>
      </c>
      <c r="C310" s="33" t="s">
        <v>305</v>
      </c>
      <c r="D310" s="33"/>
      <c r="E310" s="33" t="s">
        <v>100</v>
      </c>
      <c r="F310" s="33" t="s">
        <v>313</v>
      </c>
      <c r="G310" s="33" t="s">
        <v>112</v>
      </c>
      <c r="H310" s="33" t="s">
        <v>314</v>
      </c>
      <c r="I310" s="33" t="s">
        <v>305</v>
      </c>
      <c r="J310" s="26" t="s">
        <v>298</v>
      </c>
      <c r="K310" s="26">
        <v>1.5</v>
      </c>
      <c r="L310" s="26">
        <v>480</v>
      </c>
      <c r="M310" s="26"/>
      <c r="N310" s="26"/>
    </row>
    <row r="311" ht="14.25" spans="1:14">
      <c r="A311" s="34">
        <v>307</v>
      </c>
      <c r="B311" s="34" t="s">
        <v>88</v>
      </c>
      <c r="C311" s="34" t="s">
        <v>305</v>
      </c>
      <c r="D311" s="34"/>
      <c r="E311" s="34" t="s">
        <v>100</v>
      </c>
      <c r="F311" s="34" t="s">
        <v>313</v>
      </c>
      <c r="G311" s="34" t="s">
        <v>112</v>
      </c>
      <c r="H311" s="34" t="s">
        <v>314</v>
      </c>
      <c r="I311" s="34" t="s">
        <v>305</v>
      </c>
      <c r="J311" s="26" t="s">
        <v>24</v>
      </c>
      <c r="K311" s="26">
        <v>23</v>
      </c>
      <c r="L311" s="26">
        <v>276</v>
      </c>
      <c r="M311" s="26"/>
      <c r="N311" s="26"/>
    </row>
    <row r="312" ht="14.25" spans="1:14">
      <c r="A312" s="32">
        <v>79</v>
      </c>
      <c r="B312" s="32" t="s">
        <v>88</v>
      </c>
      <c r="C312" s="32" t="s">
        <v>305</v>
      </c>
      <c r="D312" s="32" t="s">
        <v>315</v>
      </c>
      <c r="E312" s="32" t="s">
        <v>100</v>
      </c>
      <c r="F312" s="32" t="s">
        <v>316</v>
      </c>
      <c r="G312" s="32" t="s">
        <v>93</v>
      </c>
      <c r="H312" s="32" t="s">
        <v>317</v>
      </c>
      <c r="I312" s="32" t="s">
        <v>305</v>
      </c>
      <c r="J312" s="26" t="s">
        <v>95</v>
      </c>
      <c r="K312" s="26">
        <v>3.5</v>
      </c>
      <c r="L312" s="26">
        <v>1120</v>
      </c>
      <c r="M312" s="26">
        <v>4832</v>
      </c>
      <c r="N312" s="26"/>
    </row>
    <row r="313" ht="14.25" spans="1:14">
      <c r="A313" s="33">
        <v>309</v>
      </c>
      <c r="B313" s="33" t="s">
        <v>88</v>
      </c>
      <c r="C313" s="33" t="s">
        <v>305</v>
      </c>
      <c r="D313" s="33"/>
      <c r="E313" s="33" t="s">
        <v>100</v>
      </c>
      <c r="F313" s="33" t="s">
        <v>316</v>
      </c>
      <c r="G313" s="33" t="s">
        <v>93</v>
      </c>
      <c r="H313" s="33" t="s">
        <v>317</v>
      </c>
      <c r="I313" s="33" t="s">
        <v>305</v>
      </c>
      <c r="J313" s="26" t="s">
        <v>96</v>
      </c>
      <c r="K313" s="26">
        <v>3.5</v>
      </c>
      <c r="L313" s="26">
        <v>1120</v>
      </c>
      <c r="M313" s="26"/>
      <c r="N313" s="26"/>
    </row>
    <row r="314" ht="14.25" spans="1:14">
      <c r="A314" s="33">
        <v>310</v>
      </c>
      <c r="B314" s="33" t="s">
        <v>88</v>
      </c>
      <c r="C314" s="33" t="s">
        <v>305</v>
      </c>
      <c r="D314" s="33"/>
      <c r="E314" s="33" t="s">
        <v>100</v>
      </c>
      <c r="F314" s="33" t="s">
        <v>316</v>
      </c>
      <c r="G314" s="33" t="s">
        <v>93</v>
      </c>
      <c r="H314" s="33" t="s">
        <v>317</v>
      </c>
      <c r="I314" s="33" t="s">
        <v>305</v>
      </c>
      <c r="J314" s="26" t="s">
        <v>297</v>
      </c>
      <c r="K314" s="26">
        <v>2.5</v>
      </c>
      <c r="L314" s="26">
        <v>800</v>
      </c>
      <c r="M314" s="26"/>
      <c r="N314" s="26"/>
    </row>
    <row r="315" ht="14.25" spans="1:14">
      <c r="A315" s="33">
        <v>311</v>
      </c>
      <c r="B315" s="33" t="s">
        <v>88</v>
      </c>
      <c r="C315" s="33" t="s">
        <v>305</v>
      </c>
      <c r="D315" s="33"/>
      <c r="E315" s="33" t="s">
        <v>100</v>
      </c>
      <c r="F315" s="33" t="s">
        <v>316</v>
      </c>
      <c r="G315" s="33" t="s">
        <v>93</v>
      </c>
      <c r="H315" s="33" t="s">
        <v>317</v>
      </c>
      <c r="I315" s="33" t="s">
        <v>305</v>
      </c>
      <c r="J315" s="26" t="s">
        <v>298</v>
      </c>
      <c r="K315" s="26">
        <v>2.5</v>
      </c>
      <c r="L315" s="26">
        <v>800</v>
      </c>
      <c r="M315" s="26"/>
      <c r="N315" s="26"/>
    </row>
    <row r="316" ht="14.25" spans="1:14">
      <c r="A316" s="33">
        <v>312</v>
      </c>
      <c r="B316" s="33" t="s">
        <v>88</v>
      </c>
      <c r="C316" s="33" t="s">
        <v>305</v>
      </c>
      <c r="D316" s="33"/>
      <c r="E316" s="33" t="s">
        <v>100</v>
      </c>
      <c r="F316" s="33" t="s">
        <v>316</v>
      </c>
      <c r="G316" s="33" t="s">
        <v>93</v>
      </c>
      <c r="H316" s="33" t="s">
        <v>317</v>
      </c>
      <c r="I316" s="33" t="s">
        <v>305</v>
      </c>
      <c r="J316" s="26" t="s">
        <v>134</v>
      </c>
      <c r="K316" s="26">
        <v>0.8</v>
      </c>
      <c r="L316" s="26">
        <v>512</v>
      </c>
      <c r="M316" s="26"/>
      <c r="N316" s="26"/>
    </row>
    <row r="317" ht="14.25" spans="1:14">
      <c r="A317" s="34">
        <v>313</v>
      </c>
      <c r="B317" s="34" t="s">
        <v>88</v>
      </c>
      <c r="C317" s="34" t="s">
        <v>305</v>
      </c>
      <c r="D317" s="34"/>
      <c r="E317" s="34" t="s">
        <v>100</v>
      </c>
      <c r="F317" s="34" t="s">
        <v>316</v>
      </c>
      <c r="G317" s="34" t="s">
        <v>93</v>
      </c>
      <c r="H317" s="34" t="s">
        <v>317</v>
      </c>
      <c r="I317" s="34" t="s">
        <v>305</v>
      </c>
      <c r="J317" s="26" t="s">
        <v>72</v>
      </c>
      <c r="K317" s="26">
        <v>30</v>
      </c>
      <c r="L317" s="26">
        <v>480</v>
      </c>
      <c r="M317" s="26"/>
      <c r="N317" s="26"/>
    </row>
    <row r="318" ht="14.25" spans="1:14">
      <c r="A318" s="32">
        <v>80</v>
      </c>
      <c r="B318" s="32" t="s">
        <v>88</v>
      </c>
      <c r="C318" s="32" t="s">
        <v>305</v>
      </c>
      <c r="D318" s="32" t="s">
        <v>318</v>
      </c>
      <c r="E318" s="32" t="s">
        <v>91</v>
      </c>
      <c r="F318" s="32" t="s">
        <v>319</v>
      </c>
      <c r="G318" s="32" t="s">
        <v>112</v>
      </c>
      <c r="H318" s="32" t="s">
        <v>320</v>
      </c>
      <c r="I318" s="32" t="s">
        <v>305</v>
      </c>
      <c r="J318" s="26" t="s">
        <v>95</v>
      </c>
      <c r="K318" s="26">
        <v>4</v>
      </c>
      <c r="L318" s="26">
        <v>1280</v>
      </c>
      <c r="M318" s="26">
        <v>4992</v>
      </c>
      <c r="N318" s="26"/>
    </row>
    <row r="319" ht="14.25" spans="1:14">
      <c r="A319" s="33">
        <v>315</v>
      </c>
      <c r="B319" s="33" t="s">
        <v>88</v>
      </c>
      <c r="C319" s="33" t="s">
        <v>305</v>
      </c>
      <c r="D319" s="33"/>
      <c r="E319" s="33" t="s">
        <v>91</v>
      </c>
      <c r="F319" s="33" t="s">
        <v>319</v>
      </c>
      <c r="G319" s="33" t="s">
        <v>112</v>
      </c>
      <c r="H319" s="33" t="s">
        <v>320</v>
      </c>
      <c r="I319" s="33" t="s">
        <v>305</v>
      </c>
      <c r="J319" s="26" t="s">
        <v>96</v>
      </c>
      <c r="K319" s="26">
        <v>4</v>
      </c>
      <c r="L319" s="26">
        <v>1280</v>
      </c>
      <c r="M319" s="26"/>
      <c r="N319" s="26"/>
    </row>
    <row r="320" ht="14.25" spans="1:14">
      <c r="A320" s="33">
        <v>316</v>
      </c>
      <c r="B320" s="33" t="s">
        <v>88</v>
      </c>
      <c r="C320" s="33" t="s">
        <v>305</v>
      </c>
      <c r="D320" s="33"/>
      <c r="E320" s="33" t="s">
        <v>91</v>
      </c>
      <c r="F320" s="33" t="s">
        <v>319</v>
      </c>
      <c r="G320" s="33" t="s">
        <v>112</v>
      </c>
      <c r="H320" s="33" t="s">
        <v>320</v>
      </c>
      <c r="I320" s="33" t="s">
        <v>305</v>
      </c>
      <c r="J320" s="26" t="s">
        <v>250</v>
      </c>
      <c r="K320" s="26">
        <v>4.3</v>
      </c>
      <c r="L320" s="26">
        <v>1376</v>
      </c>
      <c r="M320" s="26"/>
      <c r="N320" s="26"/>
    </row>
    <row r="321" ht="14.25" spans="1:14">
      <c r="A321" s="34">
        <v>317</v>
      </c>
      <c r="B321" s="34" t="s">
        <v>88</v>
      </c>
      <c r="C321" s="34" t="s">
        <v>305</v>
      </c>
      <c r="D321" s="34"/>
      <c r="E321" s="34" t="s">
        <v>91</v>
      </c>
      <c r="F321" s="34" t="s">
        <v>319</v>
      </c>
      <c r="G321" s="34" t="s">
        <v>112</v>
      </c>
      <c r="H321" s="34" t="s">
        <v>320</v>
      </c>
      <c r="I321" s="34" t="s">
        <v>305</v>
      </c>
      <c r="J321" s="26" t="s">
        <v>24</v>
      </c>
      <c r="K321" s="26">
        <v>88</v>
      </c>
      <c r="L321" s="26">
        <v>1056</v>
      </c>
      <c r="M321" s="26"/>
      <c r="N321" s="26"/>
    </row>
    <row r="322" ht="14.25" spans="1:14">
      <c r="A322" s="32">
        <v>81</v>
      </c>
      <c r="B322" s="32" t="s">
        <v>88</v>
      </c>
      <c r="C322" s="32" t="s">
        <v>305</v>
      </c>
      <c r="D322" s="32" t="s">
        <v>321</v>
      </c>
      <c r="E322" s="32" t="s">
        <v>100</v>
      </c>
      <c r="F322" s="32" t="s">
        <v>322</v>
      </c>
      <c r="G322" s="32" t="s">
        <v>112</v>
      </c>
      <c r="H322" s="32" t="s">
        <v>323</v>
      </c>
      <c r="I322" s="32" t="s">
        <v>305</v>
      </c>
      <c r="J322" s="26" t="s">
        <v>95</v>
      </c>
      <c r="K322" s="26">
        <v>6.5</v>
      </c>
      <c r="L322" s="26">
        <v>2080</v>
      </c>
      <c r="M322" s="26">
        <v>5000</v>
      </c>
      <c r="N322" s="26"/>
    </row>
    <row r="323" ht="14.25" spans="1:14">
      <c r="A323" s="33">
        <v>319</v>
      </c>
      <c r="B323" s="33" t="s">
        <v>88</v>
      </c>
      <c r="C323" s="33" t="s">
        <v>305</v>
      </c>
      <c r="D323" s="33"/>
      <c r="E323" s="33" t="s">
        <v>100</v>
      </c>
      <c r="F323" s="33" t="s">
        <v>322</v>
      </c>
      <c r="G323" s="33" t="s">
        <v>112</v>
      </c>
      <c r="H323" s="33" t="s">
        <v>323</v>
      </c>
      <c r="I323" s="33" t="s">
        <v>305</v>
      </c>
      <c r="J323" s="26" t="s">
        <v>96</v>
      </c>
      <c r="K323" s="26">
        <v>3.125</v>
      </c>
      <c r="L323" s="26">
        <v>1000</v>
      </c>
      <c r="M323" s="26"/>
      <c r="N323" s="26"/>
    </row>
    <row r="324" ht="14.25" spans="1:14">
      <c r="A324" s="33">
        <v>320</v>
      </c>
      <c r="B324" s="33" t="s">
        <v>88</v>
      </c>
      <c r="C324" s="33" t="s">
        <v>305</v>
      </c>
      <c r="D324" s="33"/>
      <c r="E324" s="33" t="s">
        <v>100</v>
      </c>
      <c r="F324" s="33" t="s">
        <v>322</v>
      </c>
      <c r="G324" s="33" t="s">
        <v>112</v>
      </c>
      <c r="H324" s="33" t="s">
        <v>323</v>
      </c>
      <c r="I324" s="33" t="s">
        <v>305</v>
      </c>
      <c r="J324" s="26" t="s">
        <v>250</v>
      </c>
      <c r="K324" s="26">
        <v>4</v>
      </c>
      <c r="L324" s="26">
        <v>1280</v>
      </c>
      <c r="M324" s="26"/>
      <c r="N324" s="26"/>
    </row>
    <row r="325" ht="14.25" spans="1:14">
      <c r="A325" s="34">
        <v>321</v>
      </c>
      <c r="B325" s="34" t="s">
        <v>88</v>
      </c>
      <c r="C325" s="34" t="s">
        <v>305</v>
      </c>
      <c r="D325" s="34"/>
      <c r="E325" s="34" t="s">
        <v>100</v>
      </c>
      <c r="F325" s="34" t="s">
        <v>322</v>
      </c>
      <c r="G325" s="34" t="s">
        <v>112</v>
      </c>
      <c r="H325" s="34" t="s">
        <v>323</v>
      </c>
      <c r="I325" s="34" t="s">
        <v>305</v>
      </c>
      <c r="J325" s="26" t="s">
        <v>134</v>
      </c>
      <c r="K325" s="26">
        <v>1</v>
      </c>
      <c r="L325" s="26">
        <v>640</v>
      </c>
      <c r="M325" s="26"/>
      <c r="N325" s="26"/>
    </row>
    <row r="326" ht="14.25" spans="1:14">
      <c r="A326" s="26">
        <v>82</v>
      </c>
      <c r="B326" s="26" t="s">
        <v>88</v>
      </c>
      <c r="C326" s="28" t="s">
        <v>305</v>
      </c>
      <c r="D326" s="28" t="s">
        <v>324</v>
      </c>
      <c r="E326" s="35" t="s">
        <v>100</v>
      </c>
      <c r="F326" s="28" t="s">
        <v>325</v>
      </c>
      <c r="G326" s="28" t="s">
        <v>112</v>
      </c>
      <c r="H326" s="28" t="s">
        <v>326</v>
      </c>
      <c r="I326" s="26" t="s">
        <v>305</v>
      </c>
      <c r="J326" s="26" t="s">
        <v>117</v>
      </c>
      <c r="K326" s="26">
        <v>4</v>
      </c>
      <c r="L326" s="26">
        <v>960</v>
      </c>
      <c r="M326" s="26">
        <v>960</v>
      </c>
      <c r="N326" s="26"/>
    </row>
    <row r="327" ht="14.25" spans="1:14">
      <c r="A327" s="32">
        <v>83</v>
      </c>
      <c r="B327" s="32" t="s">
        <v>88</v>
      </c>
      <c r="C327" s="32" t="s">
        <v>305</v>
      </c>
      <c r="D327" s="32" t="s">
        <v>327</v>
      </c>
      <c r="E327" s="32" t="s">
        <v>282</v>
      </c>
      <c r="F327" s="32" t="s">
        <v>328</v>
      </c>
      <c r="G327" s="32" t="s">
        <v>137</v>
      </c>
      <c r="H327" s="32" t="s">
        <v>329</v>
      </c>
      <c r="I327" s="32" t="s">
        <v>305</v>
      </c>
      <c r="J327" s="26" t="s">
        <v>95</v>
      </c>
      <c r="K327" s="26">
        <v>5.7</v>
      </c>
      <c r="L327" s="26">
        <v>1824</v>
      </c>
      <c r="M327" s="26">
        <v>5000</v>
      </c>
      <c r="N327" s="26"/>
    </row>
    <row r="328" ht="14.25" spans="1:14">
      <c r="A328" s="33">
        <v>324</v>
      </c>
      <c r="B328" s="33" t="s">
        <v>88</v>
      </c>
      <c r="C328" s="33" t="s">
        <v>305</v>
      </c>
      <c r="D328" s="33"/>
      <c r="E328" s="33" t="s">
        <v>282</v>
      </c>
      <c r="F328" s="33" t="s">
        <v>328</v>
      </c>
      <c r="G328" s="33" t="s">
        <v>137</v>
      </c>
      <c r="H328" s="33" t="s">
        <v>329</v>
      </c>
      <c r="I328" s="33" t="s">
        <v>305</v>
      </c>
      <c r="J328" s="26" t="s">
        <v>96</v>
      </c>
      <c r="K328" s="26">
        <v>5.7</v>
      </c>
      <c r="L328" s="26">
        <v>1824</v>
      </c>
      <c r="M328" s="26"/>
      <c r="N328" s="26"/>
    </row>
    <row r="329" ht="14.25" spans="1:14">
      <c r="A329" s="33">
        <v>325</v>
      </c>
      <c r="B329" s="33" t="s">
        <v>88</v>
      </c>
      <c r="C329" s="33" t="s">
        <v>305</v>
      </c>
      <c r="D329" s="33"/>
      <c r="E329" s="33" t="s">
        <v>282</v>
      </c>
      <c r="F329" s="33" t="s">
        <v>328</v>
      </c>
      <c r="G329" s="33" t="s">
        <v>137</v>
      </c>
      <c r="H329" s="33" t="s">
        <v>329</v>
      </c>
      <c r="I329" s="33" t="s">
        <v>305</v>
      </c>
      <c r="J329" s="26" t="s">
        <v>250</v>
      </c>
      <c r="K329" s="26">
        <v>2.225</v>
      </c>
      <c r="L329" s="26">
        <v>712</v>
      </c>
      <c r="M329" s="26"/>
      <c r="N329" s="26"/>
    </row>
    <row r="330" ht="14.25" spans="1:14">
      <c r="A330" s="34">
        <v>326</v>
      </c>
      <c r="B330" s="34" t="s">
        <v>88</v>
      </c>
      <c r="C330" s="34" t="s">
        <v>305</v>
      </c>
      <c r="D330" s="34"/>
      <c r="E330" s="34" t="s">
        <v>282</v>
      </c>
      <c r="F330" s="34" t="s">
        <v>328</v>
      </c>
      <c r="G330" s="34" t="s">
        <v>137</v>
      </c>
      <c r="H330" s="34" t="s">
        <v>329</v>
      </c>
      <c r="I330" s="34" t="s">
        <v>305</v>
      </c>
      <c r="J330" s="26" t="s">
        <v>134</v>
      </c>
      <c r="K330" s="26">
        <v>1</v>
      </c>
      <c r="L330" s="26">
        <v>640</v>
      </c>
      <c r="M330" s="26"/>
      <c r="N330" s="26"/>
    </row>
    <row r="331" ht="14.25" spans="1:14">
      <c r="A331" s="32">
        <v>84</v>
      </c>
      <c r="B331" s="32" t="s">
        <v>88</v>
      </c>
      <c r="C331" s="32" t="s">
        <v>305</v>
      </c>
      <c r="D331" s="32" t="s">
        <v>330</v>
      </c>
      <c r="E331" s="32" t="s">
        <v>100</v>
      </c>
      <c r="F331" s="32" t="s">
        <v>331</v>
      </c>
      <c r="G331" s="32" t="s">
        <v>112</v>
      </c>
      <c r="H331" s="32" t="s">
        <v>332</v>
      </c>
      <c r="I331" s="32" t="s">
        <v>305</v>
      </c>
      <c r="J331" s="26" t="s">
        <v>95</v>
      </c>
      <c r="K331" s="26">
        <v>0.6</v>
      </c>
      <c r="L331" s="26">
        <v>192</v>
      </c>
      <c r="M331" s="26">
        <v>5000</v>
      </c>
      <c r="N331" s="26"/>
    </row>
    <row r="332" ht="14.25" spans="1:14">
      <c r="A332" s="33">
        <v>328</v>
      </c>
      <c r="B332" s="33" t="s">
        <v>88</v>
      </c>
      <c r="C332" s="33" t="s">
        <v>305</v>
      </c>
      <c r="D332" s="33"/>
      <c r="E332" s="33" t="s">
        <v>100</v>
      </c>
      <c r="F332" s="33" t="s">
        <v>331</v>
      </c>
      <c r="G332" s="33" t="s">
        <v>112</v>
      </c>
      <c r="H332" s="33" t="s">
        <v>332</v>
      </c>
      <c r="I332" s="33" t="s">
        <v>305</v>
      </c>
      <c r="J332" s="26" t="s">
        <v>96</v>
      </c>
      <c r="K332" s="26">
        <v>0.575</v>
      </c>
      <c r="L332" s="26">
        <v>184</v>
      </c>
      <c r="M332" s="26"/>
      <c r="N332" s="26"/>
    </row>
    <row r="333" ht="14.25" spans="1:14">
      <c r="A333" s="33">
        <v>329</v>
      </c>
      <c r="B333" s="33" t="s">
        <v>88</v>
      </c>
      <c r="C333" s="33" t="s">
        <v>305</v>
      </c>
      <c r="D333" s="33"/>
      <c r="E333" s="33" t="s">
        <v>100</v>
      </c>
      <c r="F333" s="33" t="s">
        <v>331</v>
      </c>
      <c r="G333" s="33" t="s">
        <v>112</v>
      </c>
      <c r="H333" s="33" t="s">
        <v>332</v>
      </c>
      <c r="I333" s="33" t="s">
        <v>305</v>
      </c>
      <c r="J333" s="26" t="s">
        <v>297</v>
      </c>
      <c r="K333" s="26">
        <v>1</v>
      </c>
      <c r="L333" s="26">
        <v>320</v>
      </c>
      <c r="M333" s="26"/>
      <c r="N333" s="26"/>
    </row>
    <row r="334" ht="14.25" spans="1:14">
      <c r="A334" s="33">
        <v>330</v>
      </c>
      <c r="B334" s="33" t="s">
        <v>88</v>
      </c>
      <c r="C334" s="33" t="s">
        <v>305</v>
      </c>
      <c r="D334" s="33"/>
      <c r="E334" s="33" t="s">
        <v>100</v>
      </c>
      <c r="F334" s="33" t="s">
        <v>331</v>
      </c>
      <c r="G334" s="33" t="s">
        <v>112</v>
      </c>
      <c r="H334" s="33" t="s">
        <v>332</v>
      </c>
      <c r="I334" s="33" t="s">
        <v>305</v>
      </c>
      <c r="J334" s="26" t="s">
        <v>298</v>
      </c>
      <c r="K334" s="26">
        <v>1</v>
      </c>
      <c r="L334" s="26">
        <v>320</v>
      </c>
      <c r="M334" s="26"/>
      <c r="N334" s="26"/>
    </row>
    <row r="335" ht="14.25" spans="1:14">
      <c r="A335" s="33">
        <v>331</v>
      </c>
      <c r="B335" s="33" t="s">
        <v>88</v>
      </c>
      <c r="C335" s="33" t="s">
        <v>305</v>
      </c>
      <c r="D335" s="33"/>
      <c r="E335" s="33" t="s">
        <v>100</v>
      </c>
      <c r="F335" s="33" t="s">
        <v>331</v>
      </c>
      <c r="G335" s="33" t="s">
        <v>112</v>
      </c>
      <c r="H335" s="33" t="s">
        <v>332</v>
      </c>
      <c r="I335" s="33" t="s">
        <v>305</v>
      </c>
      <c r="J335" s="26" t="s">
        <v>24</v>
      </c>
      <c r="K335" s="26">
        <v>292</v>
      </c>
      <c r="L335" s="26">
        <v>3504</v>
      </c>
      <c r="M335" s="26"/>
      <c r="N335" s="26"/>
    </row>
    <row r="336" ht="14.25" spans="1:14">
      <c r="A336" s="34">
        <v>332</v>
      </c>
      <c r="B336" s="34" t="s">
        <v>88</v>
      </c>
      <c r="C336" s="34" t="s">
        <v>305</v>
      </c>
      <c r="D336" s="34"/>
      <c r="E336" s="34" t="s">
        <v>100</v>
      </c>
      <c r="F336" s="34" t="s">
        <v>331</v>
      </c>
      <c r="G336" s="34" t="s">
        <v>112</v>
      </c>
      <c r="H336" s="34" t="s">
        <v>332</v>
      </c>
      <c r="I336" s="34" t="s">
        <v>305</v>
      </c>
      <c r="J336" s="26" t="s">
        <v>72</v>
      </c>
      <c r="K336" s="26">
        <v>30</v>
      </c>
      <c r="L336" s="26">
        <v>480</v>
      </c>
      <c r="M336" s="26"/>
      <c r="N336" s="26"/>
    </row>
    <row r="337" ht="14.25" spans="1:14">
      <c r="A337" s="32">
        <v>85</v>
      </c>
      <c r="B337" s="32" t="s">
        <v>88</v>
      </c>
      <c r="C337" s="32" t="s">
        <v>305</v>
      </c>
      <c r="D337" s="32" t="s">
        <v>333</v>
      </c>
      <c r="E337" s="32" t="s">
        <v>100</v>
      </c>
      <c r="F337" s="32" t="s">
        <v>334</v>
      </c>
      <c r="G337" s="32" t="s">
        <v>132</v>
      </c>
      <c r="H337" s="32" t="s">
        <v>335</v>
      </c>
      <c r="I337" s="32" t="s">
        <v>305</v>
      </c>
      <c r="J337" s="26" t="s">
        <v>95</v>
      </c>
      <c r="K337" s="26">
        <v>3</v>
      </c>
      <c r="L337" s="26">
        <v>960</v>
      </c>
      <c r="M337" s="26">
        <v>4400</v>
      </c>
      <c r="N337" s="26"/>
    </row>
    <row r="338" ht="14.25" spans="1:14">
      <c r="A338" s="33">
        <v>334</v>
      </c>
      <c r="B338" s="33" t="s">
        <v>88</v>
      </c>
      <c r="C338" s="33" t="s">
        <v>305</v>
      </c>
      <c r="D338" s="33"/>
      <c r="E338" s="33" t="s">
        <v>100</v>
      </c>
      <c r="F338" s="33" t="s">
        <v>334</v>
      </c>
      <c r="G338" s="33" t="s">
        <v>132</v>
      </c>
      <c r="H338" s="33" t="s">
        <v>335</v>
      </c>
      <c r="I338" s="33" t="s">
        <v>305</v>
      </c>
      <c r="J338" s="26" t="s">
        <v>96</v>
      </c>
      <c r="K338" s="26">
        <v>3</v>
      </c>
      <c r="L338" s="26">
        <v>960</v>
      </c>
      <c r="M338" s="26"/>
      <c r="N338" s="26"/>
    </row>
    <row r="339" ht="14.25" spans="1:14">
      <c r="A339" s="33">
        <v>335</v>
      </c>
      <c r="B339" s="33" t="s">
        <v>88</v>
      </c>
      <c r="C339" s="33" t="s">
        <v>305</v>
      </c>
      <c r="D339" s="33"/>
      <c r="E339" s="33" t="s">
        <v>100</v>
      </c>
      <c r="F339" s="33" t="s">
        <v>334</v>
      </c>
      <c r="G339" s="33" t="s">
        <v>132</v>
      </c>
      <c r="H339" s="33" t="s">
        <v>335</v>
      </c>
      <c r="I339" s="33" t="s">
        <v>305</v>
      </c>
      <c r="J339" s="26" t="s">
        <v>297</v>
      </c>
      <c r="K339" s="26">
        <v>2</v>
      </c>
      <c r="L339" s="26">
        <v>640</v>
      </c>
      <c r="M339" s="26"/>
      <c r="N339" s="26"/>
    </row>
    <row r="340" ht="14.25" spans="1:14">
      <c r="A340" s="33">
        <v>336</v>
      </c>
      <c r="B340" s="33" t="s">
        <v>88</v>
      </c>
      <c r="C340" s="33" t="s">
        <v>305</v>
      </c>
      <c r="D340" s="33"/>
      <c r="E340" s="33" t="s">
        <v>100</v>
      </c>
      <c r="F340" s="33" t="s">
        <v>334</v>
      </c>
      <c r="G340" s="33" t="s">
        <v>132</v>
      </c>
      <c r="H340" s="33" t="s">
        <v>335</v>
      </c>
      <c r="I340" s="33" t="s">
        <v>305</v>
      </c>
      <c r="J340" s="26" t="s">
        <v>298</v>
      </c>
      <c r="K340" s="26">
        <v>2</v>
      </c>
      <c r="L340" s="26">
        <v>640</v>
      </c>
      <c r="M340" s="26"/>
      <c r="N340" s="26"/>
    </row>
    <row r="341" ht="28" customHeight="1" spans="1:14">
      <c r="A341" s="34">
        <v>337</v>
      </c>
      <c r="B341" s="34" t="s">
        <v>88</v>
      </c>
      <c r="C341" s="34" t="s">
        <v>305</v>
      </c>
      <c r="D341" s="34"/>
      <c r="E341" s="34" t="s">
        <v>100</v>
      </c>
      <c r="F341" s="34" t="s">
        <v>334</v>
      </c>
      <c r="G341" s="34" t="s">
        <v>132</v>
      </c>
      <c r="H341" s="34" t="s">
        <v>335</v>
      </c>
      <c r="I341" s="34" t="s">
        <v>305</v>
      </c>
      <c r="J341" s="26" t="s">
        <v>24</v>
      </c>
      <c r="K341" s="26">
        <v>100</v>
      </c>
      <c r="L341" s="26">
        <v>1200</v>
      </c>
      <c r="M341" s="26"/>
      <c r="N341" s="26"/>
    </row>
    <row r="342" ht="14.25" spans="1:14">
      <c r="A342" s="32">
        <v>86</v>
      </c>
      <c r="B342" s="32" t="s">
        <v>88</v>
      </c>
      <c r="C342" s="32" t="s">
        <v>305</v>
      </c>
      <c r="D342" s="32" t="s">
        <v>336</v>
      </c>
      <c r="E342" s="32" t="s">
        <v>100</v>
      </c>
      <c r="F342" s="32" t="s">
        <v>337</v>
      </c>
      <c r="G342" s="32" t="s">
        <v>112</v>
      </c>
      <c r="H342" s="32" t="s">
        <v>338</v>
      </c>
      <c r="I342" s="32" t="s">
        <v>305</v>
      </c>
      <c r="J342" s="26" t="s">
        <v>95</v>
      </c>
      <c r="K342" s="26">
        <v>3.5</v>
      </c>
      <c r="L342" s="26">
        <v>1120</v>
      </c>
      <c r="M342" s="26">
        <v>5000</v>
      </c>
      <c r="N342" s="26"/>
    </row>
    <row r="343" ht="14.25" spans="1:14">
      <c r="A343" s="33">
        <v>339</v>
      </c>
      <c r="B343" s="33" t="s">
        <v>88</v>
      </c>
      <c r="C343" s="33" t="s">
        <v>305</v>
      </c>
      <c r="D343" s="33"/>
      <c r="E343" s="33" t="s">
        <v>100</v>
      </c>
      <c r="F343" s="33" t="s">
        <v>337</v>
      </c>
      <c r="G343" s="33" t="s">
        <v>112</v>
      </c>
      <c r="H343" s="33" t="s">
        <v>338</v>
      </c>
      <c r="I343" s="33" t="s">
        <v>305</v>
      </c>
      <c r="J343" s="26" t="s">
        <v>96</v>
      </c>
      <c r="K343" s="26">
        <v>3.5</v>
      </c>
      <c r="L343" s="26">
        <v>1120</v>
      </c>
      <c r="M343" s="26"/>
      <c r="N343" s="26"/>
    </row>
    <row r="344" ht="14.25" spans="1:14">
      <c r="A344" s="33">
        <v>340</v>
      </c>
      <c r="B344" s="33" t="s">
        <v>88</v>
      </c>
      <c r="C344" s="33" t="s">
        <v>305</v>
      </c>
      <c r="D344" s="33"/>
      <c r="E344" s="33" t="s">
        <v>100</v>
      </c>
      <c r="F344" s="33" t="s">
        <v>337</v>
      </c>
      <c r="G344" s="33" t="s">
        <v>112</v>
      </c>
      <c r="H344" s="33" t="s">
        <v>338</v>
      </c>
      <c r="I344" s="33" t="s">
        <v>305</v>
      </c>
      <c r="J344" s="26" t="s">
        <v>297</v>
      </c>
      <c r="K344" s="26">
        <v>3.5</v>
      </c>
      <c r="L344" s="26">
        <v>1120</v>
      </c>
      <c r="M344" s="26"/>
      <c r="N344" s="26"/>
    </row>
    <row r="345" ht="14.25" spans="1:14">
      <c r="A345" s="33">
        <v>341</v>
      </c>
      <c r="B345" s="33" t="s">
        <v>88</v>
      </c>
      <c r="C345" s="33" t="s">
        <v>305</v>
      </c>
      <c r="D345" s="33"/>
      <c r="E345" s="33" t="s">
        <v>100</v>
      </c>
      <c r="F345" s="33" t="s">
        <v>337</v>
      </c>
      <c r="G345" s="33" t="s">
        <v>112</v>
      </c>
      <c r="H345" s="33" t="s">
        <v>338</v>
      </c>
      <c r="I345" s="33" t="s">
        <v>305</v>
      </c>
      <c r="J345" s="26" t="s">
        <v>298</v>
      </c>
      <c r="K345" s="26">
        <v>1.6</v>
      </c>
      <c r="L345" s="26">
        <v>512</v>
      </c>
      <c r="M345" s="26"/>
      <c r="N345" s="26"/>
    </row>
    <row r="346" ht="14.25" spans="1:14">
      <c r="A346" s="33">
        <v>342</v>
      </c>
      <c r="B346" s="33" t="s">
        <v>88</v>
      </c>
      <c r="C346" s="33" t="s">
        <v>305</v>
      </c>
      <c r="D346" s="33"/>
      <c r="E346" s="33" t="s">
        <v>100</v>
      </c>
      <c r="F346" s="33" t="s">
        <v>337</v>
      </c>
      <c r="G346" s="33" t="s">
        <v>112</v>
      </c>
      <c r="H346" s="33" t="s">
        <v>338</v>
      </c>
      <c r="I346" s="33" t="s">
        <v>305</v>
      </c>
      <c r="J346" s="26" t="s">
        <v>134</v>
      </c>
      <c r="K346" s="26">
        <v>1.2</v>
      </c>
      <c r="L346" s="26">
        <v>768</v>
      </c>
      <c r="M346" s="26"/>
      <c r="N346" s="26"/>
    </row>
    <row r="347" ht="14.25" spans="1:14">
      <c r="A347" s="34">
        <v>343</v>
      </c>
      <c r="B347" s="34" t="s">
        <v>88</v>
      </c>
      <c r="C347" s="34" t="s">
        <v>305</v>
      </c>
      <c r="D347" s="34"/>
      <c r="E347" s="34" t="s">
        <v>100</v>
      </c>
      <c r="F347" s="34" t="s">
        <v>337</v>
      </c>
      <c r="G347" s="34" t="s">
        <v>112</v>
      </c>
      <c r="H347" s="34" t="s">
        <v>338</v>
      </c>
      <c r="I347" s="34" t="s">
        <v>305</v>
      </c>
      <c r="J347" s="26" t="s">
        <v>339</v>
      </c>
      <c r="K347" s="26">
        <v>0.5</v>
      </c>
      <c r="L347" s="26">
        <v>360</v>
      </c>
      <c r="M347" s="26"/>
      <c r="N347" s="26"/>
    </row>
    <row r="348" ht="14.25" spans="1:14">
      <c r="A348" s="32">
        <v>87</v>
      </c>
      <c r="B348" s="32" t="s">
        <v>88</v>
      </c>
      <c r="C348" s="32" t="s">
        <v>305</v>
      </c>
      <c r="D348" s="32" t="s">
        <v>340</v>
      </c>
      <c r="E348" s="32" t="s">
        <v>100</v>
      </c>
      <c r="F348" s="32" t="s">
        <v>341</v>
      </c>
      <c r="G348" s="32" t="s">
        <v>342</v>
      </c>
      <c r="H348" s="32" t="s">
        <v>343</v>
      </c>
      <c r="I348" s="32" t="s">
        <v>305</v>
      </c>
      <c r="J348" s="26" t="s">
        <v>95</v>
      </c>
      <c r="K348" s="26">
        <v>0.8</v>
      </c>
      <c r="L348" s="26">
        <v>256</v>
      </c>
      <c r="M348" s="26">
        <v>1864</v>
      </c>
      <c r="N348" s="26"/>
    </row>
    <row r="349" ht="14.25" spans="1:14">
      <c r="A349" s="33">
        <v>345</v>
      </c>
      <c r="B349" s="33" t="s">
        <v>88</v>
      </c>
      <c r="C349" s="33" t="s">
        <v>305</v>
      </c>
      <c r="D349" s="33"/>
      <c r="E349" s="33" t="s">
        <v>100</v>
      </c>
      <c r="F349" s="33" t="s">
        <v>341</v>
      </c>
      <c r="G349" s="33" t="s">
        <v>342</v>
      </c>
      <c r="H349" s="33" t="s">
        <v>343</v>
      </c>
      <c r="I349" s="33" t="s">
        <v>305</v>
      </c>
      <c r="J349" s="26" t="s">
        <v>96</v>
      </c>
      <c r="K349" s="26">
        <v>0.8</v>
      </c>
      <c r="L349" s="26">
        <v>256</v>
      </c>
      <c r="M349" s="26"/>
      <c r="N349" s="26"/>
    </row>
    <row r="350" ht="14.25" spans="1:14">
      <c r="A350" s="33">
        <v>346</v>
      </c>
      <c r="B350" s="33" t="s">
        <v>88</v>
      </c>
      <c r="C350" s="33" t="s">
        <v>305</v>
      </c>
      <c r="D350" s="33"/>
      <c r="E350" s="33" t="s">
        <v>100</v>
      </c>
      <c r="F350" s="33" t="s">
        <v>341</v>
      </c>
      <c r="G350" s="33" t="s">
        <v>342</v>
      </c>
      <c r="H350" s="33" t="s">
        <v>343</v>
      </c>
      <c r="I350" s="33" t="s">
        <v>305</v>
      </c>
      <c r="J350" s="26" t="s">
        <v>297</v>
      </c>
      <c r="K350" s="26">
        <v>1.4</v>
      </c>
      <c r="L350" s="26">
        <v>448</v>
      </c>
      <c r="M350" s="26"/>
      <c r="N350" s="26"/>
    </row>
    <row r="351" ht="14.25" spans="1:14">
      <c r="A351" s="33">
        <v>347</v>
      </c>
      <c r="B351" s="33" t="s">
        <v>88</v>
      </c>
      <c r="C351" s="33" t="s">
        <v>305</v>
      </c>
      <c r="D351" s="33"/>
      <c r="E351" s="33" t="s">
        <v>100</v>
      </c>
      <c r="F351" s="33" t="s">
        <v>341</v>
      </c>
      <c r="G351" s="33" t="s">
        <v>342</v>
      </c>
      <c r="H351" s="33" t="s">
        <v>343</v>
      </c>
      <c r="I351" s="33" t="s">
        <v>305</v>
      </c>
      <c r="J351" s="26" t="s">
        <v>298</v>
      </c>
      <c r="K351" s="26">
        <v>1.4</v>
      </c>
      <c r="L351" s="26">
        <v>448</v>
      </c>
      <c r="M351" s="26"/>
      <c r="N351" s="26"/>
    </row>
    <row r="352" ht="14.25" spans="1:14">
      <c r="A352" s="34">
        <v>348</v>
      </c>
      <c r="B352" s="34" t="s">
        <v>88</v>
      </c>
      <c r="C352" s="34" t="s">
        <v>305</v>
      </c>
      <c r="D352" s="34"/>
      <c r="E352" s="34" t="s">
        <v>100</v>
      </c>
      <c r="F352" s="34" t="s">
        <v>341</v>
      </c>
      <c r="G352" s="34" t="s">
        <v>342</v>
      </c>
      <c r="H352" s="34" t="s">
        <v>343</v>
      </c>
      <c r="I352" s="34" t="s">
        <v>305</v>
      </c>
      <c r="J352" s="26" t="s">
        <v>24</v>
      </c>
      <c r="K352" s="26">
        <v>38</v>
      </c>
      <c r="L352" s="26">
        <v>456</v>
      </c>
      <c r="M352" s="26"/>
      <c r="N352" s="26"/>
    </row>
    <row r="353" ht="14.25" spans="1:14">
      <c r="A353" s="32">
        <v>88</v>
      </c>
      <c r="B353" s="32" t="s">
        <v>88</v>
      </c>
      <c r="C353" s="32" t="s">
        <v>305</v>
      </c>
      <c r="D353" s="32" t="s">
        <v>344</v>
      </c>
      <c r="E353" s="32" t="s">
        <v>100</v>
      </c>
      <c r="F353" s="32" t="s">
        <v>345</v>
      </c>
      <c r="G353" s="32" t="s">
        <v>107</v>
      </c>
      <c r="H353" s="32" t="s">
        <v>346</v>
      </c>
      <c r="I353" s="32" t="s">
        <v>305</v>
      </c>
      <c r="J353" s="26" t="s">
        <v>95</v>
      </c>
      <c r="K353" s="26">
        <v>2</v>
      </c>
      <c r="L353" s="26">
        <v>640</v>
      </c>
      <c r="M353" s="26">
        <v>5000</v>
      </c>
      <c r="N353" s="26"/>
    </row>
    <row r="354" ht="14.25" spans="1:14">
      <c r="A354" s="33">
        <v>350</v>
      </c>
      <c r="B354" s="33" t="s">
        <v>88</v>
      </c>
      <c r="C354" s="33" t="s">
        <v>305</v>
      </c>
      <c r="D354" s="33"/>
      <c r="E354" s="33" t="s">
        <v>100</v>
      </c>
      <c r="F354" s="33" t="s">
        <v>345</v>
      </c>
      <c r="G354" s="33" t="s">
        <v>107</v>
      </c>
      <c r="H354" s="33" t="s">
        <v>346</v>
      </c>
      <c r="I354" s="33" t="s">
        <v>305</v>
      </c>
      <c r="J354" s="26" t="s">
        <v>96</v>
      </c>
      <c r="K354" s="26">
        <v>1.875</v>
      </c>
      <c r="L354" s="26">
        <v>600</v>
      </c>
      <c r="M354" s="26"/>
      <c r="N354" s="26"/>
    </row>
    <row r="355" ht="14.25" spans="1:14">
      <c r="A355" s="33">
        <v>351</v>
      </c>
      <c r="B355" s="33" t="s">
        <v>88</v>
      </c>
      <c r="C355" s="33" t="s">
        <v>305</v>
      </c>
      <c r="D355" s="33"/>
      <c r="E355" s="33" t="s">
        <v>100</v>
      </c>
      <c r="F355" s="33" t="s">
        <v>345</v>
      </c>
      <c r="G355" s="33" t="s">
        <v>107</v>
      </c>
      <c r="H355" s="33" t="s">
        <v>346</v>
      </c>
      <c r="I355" s="33" t="s">
        <v>305</v>
      </c>
      <c r="J355" s="26" t="s">
        <v>250</v>
      </c>
      <c r="K355" s="26">
        <v>3</v>
      </c>
      <c r="L355" s="26">
        <v>960</v>
      </c>
      <c r="M355" s="26"/>
      <c r="N355" s="26"/>
    </row>
    <row r="356" ht="14.25" spans="1:14">
      <c r="A356" s="33">
        <v>352</v>
      </c>
      <c r="B356" s="33" t="s">
        <v>88</v>
      </c>
      <c r="C356" s="33" t="s">
        <v>305</v>
      </c>
      <c r="D356" s="33"/>
      <c r="E356" s="33" t="s">
        <v>100</v>
      </c>
      <c r="F356" s="33" t="s">
        <v>345</v>
      </c>
      <c r="G356" s="33" t="s">
        <v>107</v>
      </c>
      <c r="H356" s="33" t="s">
        <v>346</v>
      </c>
      <c r="I356" s="33" t="s">
        <v>305</v>
      </c>
      <c r="J356" s="26" t="s">
        <v>134</v>
      </c>
      <c r="K356" s="26">
        <v>1</v>
      </c>
      <c r="L356" s="26">
        <v>640</v>
      </c>
      <c r="M356" s="26"/>
      <c r="N356" s="26"/>
    </row>
    <row r="357" ht="14.25" spans="1:14">
      <c r="A357" s="34">
        <v>353</v>
      </c>
      <c r="B357" s="34" t="s">
        <v>88</v>
      </c>
      <c r="C357" s="34" t="s">
        <v>305</v>
      </c>
      <c r="D357" s="34"/>
      <c r="E357" s="34" t="s">
        <v>100</v>
      </c>
      <c r="F357" s="34" t="s">
        <v>345</v>
      </c>
      <c r="G357" s="34" t="s">
        <v>107</v>
      </c>
      <c r="H357" s="34" t="s">
        <v>346</v>
      </c>
      <c r="I357" s="34" t="s">
        <v>305</v>
      </c>
      <c r="J357" s="26" t="s">
        <v>339</v>
      </c>
      <c r="K357" s="26">
        <v>3</v>
      </c>
      <c r="L357" s="26">
        <v>2160</v>
      </c>
      <c r="M357" s="26"/>
      <c r="N357" s="26"/>
    </row>
    <row r="358" ht="14.25" spans="1:14">
      <c r="A358" s="32">
        <v>89</v>
      </c>
      <c r="B358" s="32" t="s">
        <v>88</v>
      </c>
      <c r="C358" s="32" t="s">
        <v>305</v>
      </c>
      <c r="D358" s="32" t="s">
        <v>347</v>
      </c>
      <c r="E358" s="32" t="s">
        <v>91</v>
      </c>
      <c r="F358" s="32" t="s">
        <v>348</v>
      </c>
      <c r="G358" s="32" t="s">
        <v>107</v>
      </c>
      <c r="H358" s="32" t="s">
        <v>349</v>
      </c>
      <c r="I358" s="32" t="s">
        <v>305</v>
      </c>
      <c r="J358" s="26" t="s">
        <v>95</v>
      </c>
      <c r="K358" s="26">
        <v>5</v>
      </c>
      <c r="L358" s="26">
        <v>1600</v>
      </c>
      <c r="M358" s="26">
        <v>4996</v>
      </c>
      <c r="N358" s="26"/>
    </row>
    <row r="359" ht="14.25" spans="1:14">
      <c r="A359" s="33">
        <v>355</v>
      </c>
      <c r="B359" s="33" t="s">
        <v>88</v>
      </c>
      <c r="C359" s="33" t="s">
        <v>305</v>
      </c>
      <c r="D359" s="33"/>
      <c r="E359" s="33" t="s">
        <v>91</v>
      </c>
      <c r="F359" s="33" t="s">
        <v>348</v>
      </c>
      <c r="G359" s="33" t="s">
        <v>107</v>
      </c>
      <c r="H359" s="33" t="s">
        <v>349</v>
      </c>
      <c r="I359" s="33" t="s">
        <v>305</v>
      </c>
      <c r="J359" s="26" t="s">
        <v>96</v>
      </c>
      <c r="K359" s="26">
        <v>5</v>
      </c>
      <c r="L359" s="26">
        <v>1600</v>
      </c>
      <c r="M359" s="26"/>
      <c r="N359" s="26"/>
    </row>
    <row r="360" ht="14.25" spans="1:14">
      <c r="A360" s="33">
        <v>356</v>
      </c>
      <c r="B360" s="33" t="s">
        <v>88</v>
      </c>
      <c r="C360" s="33" t="s">
        <v>305</v>
      </c>
      <c r="D360" s="33"/>
      <c r="E360" s="33" t="s">
        <v>91</v>
      </c>
      <c r="F360" s="33" t="s">
        <v>348</v>
      </c>
      <c r="G360" s="33" t="s">
        <v>107</v>
      </c>
      <c r="H360" s="33" t="s">
        <v>349</v>
      </c>
      <c r="I360" s="33" t="s">
        <v>305</v>
      </c>
      <c r="J360" s="26" t="s">
        <v>297</v>
      </c>
      <c r="K360" s="26">
        <v>3</v>
      </c>
      <c r="L360" s="26">
        <v>960</v>
      </c>
      <c r="M360" s="26"/>
      <c r="N360" s="26"/>
    </row>
    <row r="361" ht="14.25" spans="1:14">
      <c r="A361" s="33">
        <v>357</v>
      </c>
      <c r="B361" s="33" t="s">
        <v>88</v>
      </c>
      <c r="C361" s="33" t="s">
        <v>305</v>
      </c>
      <c r="D361" s="33"/>
      <c r="E361" s="33" t="s">
        <v>91</v>
      </c>
      <c r="F361" s="33" t="s">
        <v>348</v>
      </c>
      <c r="G361" s="33" t="s">
        <v>107</v>
      </c>
      <c r="H361" s="33" t="s">
        <v>349</v>
      </c>
      <c r="I361" s="33" t="s">
        <v>305</v>
      </c>
      <c r="J361" s="26" t="s">
        <v>134</v>
      </c>
      <c r="K361" s="26">
        <v>0.8</v>
      </c>
      <c r="L361" s="26">
        <v>512</v>
      </c>
      <c r="M361" s="26"/>
      <c r="N361" s="26"/>
    </row>
    <row r="362" ht="14.25" spans="1:14">
      <c r="A362" s="34">
        <v>358</v>
      </c>
      <c r="B362" s="34" t="s">
        <v>88</v>
      </c>
      <c r="C362" s="34" t="s">
        <v>305</v>
      </c>
      <c r="D362" s="34"/>
      <c r="E362" s="34" t="s">
        <v>91</v>
      </c>
      <c r="F362" s="34" t="s">
        <v>348</v>
      </c>
      <c r="G362" s="34" t="s">
        <v>107</v>
      </c>
      <c r="H362" s="34" t="s">
        <v>349</v>
      </c>
      <c r="I362" s="34" t="s">
        <v>305</v>
      </c>
      <c r="J362" s="26" t="s">
        <v>24</v>
      </c>
      <c r="K362" s="26">
        <v>27</v>
      </c>
      <c r="L362" s="26">
        <v>324</v>
      </c>
      <c r="M362" s="26"/>
      <c r="N362" s="26"/>
    </row>
    <row r="363" ht="14.25" spans="1:14">
      <c r="A363" s="32">
        <v>90</v>
      </c>
      <c r="B363" s="32" t="s">
        <v>88</v>
      </c>
      <c r="C363" s="32" t="s">
        <v>305</v>
      </c>
      <c r="D363" s="32" t="s">
        <v>350</v>
      </c>
      <c r="E363" s="32" t="s">
        <v>100</v>
      </c>
      <c r="F363" s="32" t="s">
        <v>351</v>
      </c>
      <c r="G363" s="32" t="s">
        <v>132</v>
      </c>
      <c r="H363" s="32" t="s">
        <v>352</v>
      </c>
      <c r="I363" s="32" t="s">
        <v>305</v>
      </c>
      <c r="J363" s="26" t="s">
        <v>95</v>
      </c>
      <c r="K363" s="26">
        <v>2</v>
      </c>
      <c r="L363" s="26">
        <v>640</v>
      </c>
      <c r="M363" s="26">
        <v>5000</v>
      </c>
      <c r="N363" s="26"/>
    </row>
    <row r="364" ht="14.25" spans="1:14">
      <c r="A364" s="33">
        <v>360</v>
      </c>
      <c r="B364" s="33" t="s">
        <v>88</v>
      </c>
      <c r="C364" s="33" t="s">
        <v>305</v>
      </c>
      <c r="D364" s="33"/>
      <c r="E364" s="33" t="s">
        <v>100</v>
      </c>
      <c r="F364" s="33" t="s">
        <v>351</v>
      </c>
      <c r="G364" s="33" t="s">
        <v>132</v>
      </c>
      <c r="H364" s="33" t="s">
        <v>352</v>
      </c>
      <c r="I364" s="33" t="s">
        <v>305</v>
      </c>
      <c r="J364" s="26" t="s">
        <v>96</v>
      </c>
      <c r="K364" s="26">
        <v>2</v>
      </c>
      <c r="L364" s="26">
        <v>640</v>
      </c>
      <c r="M364" s="26"/>
      <c r="N364" s="26"/>
    </row>
    <row r="365" ht="14.25" spans="1:14">
      <c r="A365" s="33">
        <v>361</v>
      </c>
      <c r="B365" s="33" t="s">
        <v>88</v>
      </c>
      <c r="C365" s="33" t="s">
        <v>305</v>
      </c>
      <c r="D365" s="33"/>
      <c r="E365" s="33" t="s">
        <v>100</v>
      </c>
      <c r="F365" s="33" t="s">
        <v>351</v>
      </c>
      <c r="G365" s="33" t="s">
        <v>132</v>
      </c>
      <c r="H365" s="33" t="s">
        <v>352</v>
      </c>
      <c r="I365" s="33" t="s">
        <v>305</v>
      </c>
      <c r="J365" s="26" t="s">
        <v>297</v>
      </c>
      <c r="K365" s="26">
        <v>3</v>
      </c>
      <c r="L365" s="26">
        <v>960</v>
      </c>
      <c r="M365" s="26"/>
      <c r="N365" s="26"/>
    </row>
    <row r="366" ht="14.25" spans="1:14">
      <c r="A366" s="33">
        <v>362</v>
      </c>
      <c r="B366" s="33" t="s">
        <v>88</v>
      </c>
      <c r="C366" s="33" t="s">
        <v>305</v>
      </c>
      <c r="D366" s="33"/>
      <c r="E366" s="33" t="s">
        <v>100</v>
      </c>
      <c r="F366" s="33" t="s">
        <v>351</v>
      </c>
      <c r="G366" s="33" t="s">
        <v>132</v>
      </c>
      <c r="H366" s="33" t="s">
        <v>352</v>
      </c>
      <c r="I366" s="33" t="s">
        <v>305</v>
      </c>
      <c r="J366" s="26" t="s">
        <v>298</v>
      </c>
      <c r="K366" s="26">
        <v>2</v>
      </c>
      <c r="L366" s="26">
        <v>640</v>
      </c>
      <c r="M366" s="26"/>
      <c r="N366" s="26"/>
    </row>
    <row r="367" ht="14.25" spans="1:14">
      <c r="A367" s="33">
        <v>363</v>
      </c>
      <c r="B367" s="33" t="s">
        <v>88</v>
      </c>
      <c r="C367" s="33" t="s">
        <v>305</v>
      </c>
      <c r="D367" s="33"/>
      <c r="E367" s="33" t="s">
        <v>100</v>
      </c>
      <c r="F367" s="33" t="s">
        <v>351</v>
      </c>
      <c r="G367" s="33" t="s">
        <v>132</v>
      </c>
      <c r="H367" s="33" t="s">
        <v>352</v>
      </c>
      <c r="I367" s="33" t="s">
        <v>305</v>
      </c>
      <c r="J367" s="26" t="s">
        <v>24</v>
      </c>
      <c r="K367" s="26">
        <v>70</v>
      </c>
      <c r="L367" s="26">
        <v>840</v>
      </c>
      <c r="M367" s="26"/>
      <c r="N367" s="26"/>
    </row>
    <row r="368" ht="14.25" spans="1:14">
      <c r="A368" s="34">
        <v>364</v>
      </c>
      <c r="B368" s="34" t="s">
        <v>88</v>
      </c>
      <c r="C368" s="34" t="s">
        <v>305</v>
      </c>
      <c r="D368" s="34"/>
      <c r="E368" s="34" t="s">
        <v>100</v>
      </c>
      <c r="F368" s="34" t="s">
        <v>351</v>
      </c>
      <c r="G368" s="34" t="s">
        <v>132</v>
      </c>
      <c r="H368" s="34" t="s">
        <v>352</v>
      </c>
      <c r="I368" s="34" t="s">
        <v>305</v>
      </c>
      <c r="J368" s="26" t="s">
        <v>50</v>
      </c>
      <c r="K368" s="26">
        <v>2</v>
      </c>
      <c r="L368" s="26">
        <v>1280</v>
      </c>
      <c r="M368" s="26"/>
      <c r="N368" s="26"/>
    </row>
    <row r="369" ht="14.25" spans="1:14">
      <c r="A369" s="32">
        <v>91</v>
      </c>
      <c r="B369" s="32" t="s">
        <v>88</v>
      </c>
      <c r="C369" s="32" t="s">
        <v>305</v>
      </c>
      <c r="D369" s="32" t="s">
        <v>353</v>
      </c>
      <c r="E369" s="32" t="s">
        <v>100</v>
      </c>
      <c r="F369" s="32" t="s">
        <v>354</v>
      </c>
      <c r="G369" s="32" t="s">
        <v>112</v>
      </c>
      <c r="H369" s="32" t="s">
        <v>355</v>
      </c>
      <c r="I369" s="32" t="s">
        <v>305</v>
      </c>
      <c r="J369" s="26" t="s">
        <v>95</v>
      </c>
      <c r="K369" s="26">
        <v>1.8</v>
      </c>
      <c r="L369" s="26">
        <v>576</v>
      </c>
      <c r="M369" s="25">
        <v>4996</v>
      </c>
      <c r="N369" s="26"/>
    </row>
    <row r="370" ht="14.25" spans="1:14">
      <c r="A370" s="33">
        <v>366</v>
      </c>
      <c r="B370" s="33" t="s">
        <v>88</v>
      </c>
      <c r="C370" s="33" t="s">
        <v>305</v>
      </c>
      <c r="D370" s="33"/>
      <c r="E370" s="33" t="s">
        <v>100</v>
      </c>
      <c r="F370" s="33" t="s">
        <v>354</v>
      </c>
      <c r="G370" s="33" t="s">
        <v>112</v>
      </c>
      <c r="H370" s="33" t="s">
        <v>355</v>
      </c>
      <c r="I370" s="33" t="s">
        <v>305</v>
      </c>
      <c r="J370" s="26" t="s">
        <v>96</v>
      </c>
      <c r="K370" s="26">
        <v>1.8</v>
      </c>
      <c r="L370" s="26">
        <v>576</v>
      </c>
      <c r="M370" s="23"/>
      <c r="N370" s="26"/>
    </row>
    <row r="371" ht="14.25" spans="1:14">
      <c r="A371" s="33">
        <v>367</v>
      </c>
      <c r="B371" s="33" t="s">
        <v>88</v>
      </c>
      <c r="C371" s="33" t="s">
        <v>305</v>
      </c>
      <c r="D371" s="33"/>
      <c r="E371" s="33" t="s">
        <v>100</v>
      </c>
      <c r="F371" s="33" t="s">
        <v>354</v>
      </c>
      <c r="G371" s="33" t="s">
        <v>112</v>
      </c>
      <c r="H371" s="33" t="s">
        <v>355</v>
      </c>
      <c r="I371" s="33" t="s">
        <v>305</v>
      </c>
      <c r="J371" s="26" t="s">
        <v>297</v>
      </c>
      <c r="K371" s="26">
        <v>3</v>
      </c>
      <c r="L371" s="26">
        <v>960</v>
      </c>
      <c r="M371" s="23"/>
      <c r="N371" s="26"/>
    </row>
    <row r="372" ht="14.25" spans="1:14">
      <c r="A372" s="33">
        <v>368</v>
      </c>
      <c r="B372" s="33" t="s">
        <v>88</v>
      </c>
      <c r="C372" s="33" t="s">
        <v>305</v>
      </c>
      <c r="D372" s="33"/>
      <c r="E372" s="33" t="s">
        <v>100</v>
      </c>
      <c r="F372" s="33" t="s">
        <v>354</v>
      </c>
      <c r="G372" s="33" t="s">
        <v>112</v>
      </c>
      <c r="H372" s="33" t="s">
        <v>355</v>
      </c>
      <c r="I372" s="33" t="s">
        <v>305</v>
      </c>
      <c r="J372" s="26" t="s">
        <v>134</v>
      </c>
      <c r="K372" s="26">
        <v>4</v>
      </c>
      <c r="L372" s="26">
        <v>2560</v>
      </c>
      <c r="M372" s="23"/>
      <c r="N372" s="26"/>
    </row>
    <row r="373" ht="14.25" spans="1:14">
      <c r="A373" s="34">
        <v>369</v>
      </c>
      <c r="B373" s="34" t="s">
        <v>88</v>
      </c>
      <c r="C373" s="34" t="s">
        <v>305</v>
      </c>
      <c r="D373" s="34"/>
      <c r="E373" s="34" t="s">
        <v>100</v>
      </c>
      <c r="F373" s="34" t="s">
        <v>354</v>
      </c>
      <c r="G373" s="34" t="s">
        <v>112</v>
      </c>
      <c r="H373" s="34" t="s">
        <v>355</v>
      </c>
      <c r="I373" s="34" t="s">
        <v>305</v>
      </c>
      <c r="J373" s="26" t="s">
        <v>24</v>
      </c>
      <c r="K373" s="26">
        <v>27</v>
      </c>
      <c r="L373" s="26">
        <v>324</v>
      </c>
      <c r="M373" s="24"/>
      <c r="N373" s="26"/>
    </row>
    <row r="374" ht="14.25" spans="1:14">
      <c r="A374" s="32">
        <v>92</v>
      </c>
      <c r="B374" s="32" t="s">
        <v>88</v>
      </c>
      <c r="C374" s="32" t="s">
        <v>305</v>
      </c>
      <c r="D374" s="32" t="s">
        <v>356</v>
      </c>
      <c r="E374" s="32" t="s">
        <v>100</v>
      </c>
      <c r="F374" s="32" t="s">
        <v>357</v>
      </c>
      <c r="G374" s="32" t="s">
        <v>107</v>
      </c>
      <c r="H374" s="32" t="s">
        <v>358</v>
      </c>
      <c r="I374" s="32" t="s">
        <v>305</v>
      </c>
      <c r="J374" s="26" t="s">
        <v>95</v>
      </c>
      <c r="K374" s="26">
        <v>1.6</v>
      </c>
      <c r="L374" s="26">
        <v>512</v>
      </c>
      <c r="M374" s="26">
        <v>1024</v>
      </c>
      <c r="N374" s="26"/>
    </row>
    <row r="375" ht="14.25" spans="1:14">
      <c r="A375" s="34">
        <v>371</v>
      </c>
      <c r="B375" s="34" t="s">
        <v>88</v>
      </c>
      <c r="C375" s="34" t="s">
        <v>305</v>
      </c>
      <c r="D375" s="34"/>
      <c r="E375" s="34" t="s">
        <v>100</v>
      </c>
      <c r="F375" s="34" t="s">
        <v>357</v>
      </c>
      <c r="G375" s="34" t="s">
        <v>107</v>
      </c>
      <c r="H375" s="34" t="s">
        <v>358</v>
      </c>
      <c r="I375" s="34" t="s">
        <v>305</v>
      </c>
      <c r="J375" s="26" t="s">
        <v>96</v>
      </c>
      <c r="K375" s="26">
        <v>1.6</v>
      </c>
      <c r="L375" s="26">
        <v>512</v>
      </c>
      <c r="M375" s="26"/>
      <c r="N375" s="26"/>
    </row>
    <row r="376" ht="14.25" spans="1:14">
      <c r="A376" s="32">
        <v>93</v>
      </c>
      <c r="B376" s="32" t="s">
        <v>88</v>
      </c>
      <c r="C376" s="32" t="s">
        <v>305</v>
      </c>
      <c r="D376" s="32" t="s">
        <v>359</v>
      </c>
      <c r="E376" s="32" t="s">
        <v>100</v>
      </c>
      <c r="F376" s="32" t="s">
        <v>360</v>
      </c>
      <c r="G376" s="32" t="s">
        <v>120</v>
      </c>
      <c r="H376" s="32" t="s">
        <v>361</v>
      </c>
      <c r="I376" s="32" t="s">
        <v>305</v>
      </c>
      <c r="J376" s="26" t="s">
        <v>95</v>
      </c>
      <c r="K376" s="26">
        <v>4.3</v>
      </c>
      <c r="L376" s="26">
        <v>1376</v>
      </c>
      <c r="M376" s="26">
        <v>4592</v>
      </c>
      <c r="N376" s="26"/>
    </row>
    <row r="377" ht="14.25" spans="1:14">
      <c r="A377" s="33">
        <v>373</v>
      </c>
      <c r="B377" s="33" t="s">
        <v>88</v>
      </c>
      <c r="C377" s="33" t="s">
        <v>305</v>
      </c>
      <c r="D377" s="33"/>
      <c r="E377" s="33" t="s">
        <v>100</v>
      </c>
      <c r="F377" s="33" t="s">
        <v>360</v>
      </c>
      <c r="G377" s="33" t="s">
        <v>120</v>
      </c>
      <c r="H377" s="33" t="s">
        <v>361</v>
      </c>
      <c r="I377" s="33" t="s">
        <v>305</v>
      </c>
      <c r="J377" s="26" t="s">
        <v>96</v>
      </c>
      <c r="K377" s="26">
        <v>4.3</v>
      </c>
      <c r="L377" s="26">
        <v>1376</v>
      </c>
      <c r="M377" s="26"/>
      <c r="N377" s="26"/>
    </row>
    <row r="378" ht="14.25" spans="1:14">
      <c r="A378" s="33">
        <v>374</v>
      </c>
      <c r="B378" s="33" t="s">
        <v>88</v>
      </c>
      <c r="C378" s="33" t="s">
        <v>305</v>
      </c>
      <c r="D378" s="33"/>
      <c r="E378" s="33" t="s">
        <v>100</v>
      </c>
      <c r="F378" s="33" t="s">
        <v>360</v>
      </c>
      <c r="G378" s="33" t="s">
        <v>120</v>
      </c>
      <c r="H378" s="33" t="s">
        <v>361</v>
      </c>
      <c r="I378" s="33" t="s">
        <v>305</v>
      </c>
      <c r="J378" s="26" t="s">
        <v>297</v>
      </c>
      <c r="K378" s="26">
        <v>1</v>
      </c>
      <c r="L378" s="26">
        <v>320</v>
      </c>
      <c r="M378" s="26"/>
      <c r="N378" s="26"/>
    </row>
    <row r="379" ht="14.25" spans="1:14">
      <c r="A379" s="33">
        <v>375</v>
      </c>
      <c r="B379" s="33" t="s">
        <v>88</v>
      </c>
      <c r="C379" s="33" t="s">
        <v>305</v>
      </c>
      <c r="D379" s="33"/>
      <c r="E379" s="33" t="s">
        <v>100</v>
      </c>
      <c r="F379" s="33" t="s">
        <v>360</v>
      </c>
      <c r="G379" s="33" t="s">
        <v>120</v>
      </c>
      <c r="H379" s="33" t="s">
        <v>361</v>
      </c>
      <c r="I379" s="33" t="s">
        <v>305</v>
      </c>
      <c r="J379" s="26" t="s">
        <v>298</v>
      </c>
      <c r="K379" s="26">
        <v>1</v>
      </c>
      <c r="L379" s="26">
        <v>320</v>
      </c>
      <c r="M379" s="26"/>
      <c r="N379" s="26"/>
    </row>
    <row r="380" ht="14.25" spans="1:14">
      <c r="A380" s="34">
        <v>376</v>
      </c>
      <c r="B380" s="34" t="s">
        <v>88</v>
      </c>
      <c r="C380" s="34" t="s">
        <v>305</v>
      </c>
      <c r="D380" s="34"/>
      <c r="E380" s="34" t="s">
        <v>100</v>
      </c>
      <c r="F380" s="34" t="s">
        <v>360</v>
      </c>
      <c r="G380" s="34" t="s">
        <v>120</v>
      </c>
      <c r="H380" s="34" t="s">
        <v>361</v>
      </c>
      <c r="I380" s="34" t="s">
        <v>305</v>
      </c>
      <c r="J380" s="26" t="s">
        <v>24</v>
      </c>
      <c r="K380" s="26">
        <v>100</v>
      </c>
      <c r="L380" s="26">
        <v>1200</v>
      </c>
      <c r="M380" s="26"/>
      <c r="N380" s="26"/>
    </row>
    <row r="381" ht="14.25" spans="1:14">
      <c r="A381" s="32">
        <v>94</v>
      </c>
      <c r="B381" s="32" t="s">
        <v>88</v>
      </c>
      <c r="C381" s="32" t="s">
        <v>305</v>
      </c>
      <c r="D381" s="32" t="s">
        <v>362</v>
      </c>
      <c r="E381" s="32" t="s">
        <v>100</v>
      </c>
      <c r="F381" s="32" t="s">
        <v>363</v>
      </c>
      <c r="G381" s="32" t="s">
        <v>120</v>
      </c>
      <c r="H381" s="32" t="s">
        <v>364</v>
      </c>
      <c r="I381" s="32" t="s">
        <v>305</v>
      </c>
      <c r="J381" s="26" t="s">
        <v>95</v>
      </c>
      <c r="K381" s="26">
        <v>5</v>
      </c>
      <c r="L381" s="26">
        <v>1600</v>
      </c>
      <c r="M381" s="26">
        <v>4960</v>
      </c>
      <c r="N381" s="26"/>
    </row>
    <row r="382" ht="14.25" spans="1:14">
      <c r="A382" s="33">
        <v>378</v>
      </c>
      <c r="B382" s="33" t="s">
        <v>88</v>
      </c>
      <c r="C382" s="33" t="s">
        <v>305</v>
      </c>
      <c r="D382" s="33"/>
      <c r="E382" s="33" t="s">
        <v>100</v>
      </c>
      <c r="F382" s="33" t="s">
        <v>363</v>
      </c>
      <c r="G382" s="33" t="s">
        <v>120</v>
      </c>
      <c r="H382" s="33" t="s">
        <v>364</v>
      </c>
      <c r="I382" s="33" t="s">
        <v>305</v>
      </c>
      <c r="J382" s="26" t="s">
        <v>96</v>
      </c>
      <c r="K382" s="26">
        <v>5</v>
      </c>
      <c r="L382" s="26">
        <v>1600</v>
      </c>
      <c r="M382" s="26"/>
      <c r="N382" s="26"/>
    </row>
    <row r="383" ht="14.25" spans="1:14">
      <c r="A383" s="33">
        <v>379</v>
      </c>
      <c r="B383" s="33" t="s">
        <v>88</v>
      </c>
      <c r="C383" s="33" t="s">
        <v>305</v>
      </c>
      <c r="D383" s="33"/>
      <c r="E383" s="33" t="s">
        <v>100</v>
      </c>
      <c r="F383" s="33" t="s">
        <v>363</v>
      </c>
      <c r="G383" s="33" t="s">
        <v>120</v>
      </c>
      <c r="H383" s="33" t="s">
        <v>364</v>
      </c>
      <c r="I383" s="33" t="s">
        <v>305</v>
      </c>
      <c r="J383" s="26" t="s">
        <v>250</v>
      </c>
      <c r="K383" s="26">
        <v>4.5</v>
      </c>
      <c r="L383" s="26">
        <v>1440</v>
      </c>
      <c r="M383" s="26"/>
      <c r="N383" s="26"/>
    </row>
    <row r="384" ht="14.25" spans="1:14">
      <c r="A384" s="34">
        <v>380</v>
      </c>
      <c r="B384" s="34" t="s">
        <v>88</v>
      </c>
      <c r="C384" s="34" t="s">
        <v>305</v>
      </c>
      <c r="D384" s="34"/>
      <c r="E384" s="34" t="s">
        <v>100</v>
      </c>
      <c r="F384" s="34" t="s">
        <v>363</v>
      </c>
      <c r="G384" s="34" t="s">
        <v>120</v>
      </c>
      <c r="H384" s="34" t="s">
        <v>364</v>
      </c>
      <c r="I384" s="34" t="s">
        <v>305</v>
      </c>
      <c r="J384" s="26" t="s">
        <v>134</v>
      </c>
      <c r="K384" s="26">
        <v>0.5</v>
      </c>
      <c r="L384" s="26">
        <v>320</v>
      </c>
      <c r="M384" s="26"/>
      <c r="N384" s="26"/>
    </row>
    <row r="385" ht="14.25" spans="1:14">
      <c r="A385" s="32">
        <v>95</v>
      </c>
      <c r="B385" s="32" t="s">
        <v>88</v>
      </c>
      <c r="C385" s="32" t="s">
        <v>305</v>
      </c>
      <c r="D385" s="32" t="s">
        <v>365</v>
      </c>
      <c r="E385" s="32" t="s">
        <v>91</v>
      </c>
      <c r="F385" s="32" t="s">
        <v>366</v>
      </c>
      <c r="G385" s="32" t="s">
        <v>107</v>
      </c>
      <c r="H385" s="32" t="s">
        <v>367</v>
      </c>
      <c r="I385" s="32" t="s">
        <v>305</v>
      </c>
      <c r="J385" s="26" t="s">
        <v>95</v>
      </c>
      <c r="K385" s="26">
        <v>4</v>
      </c>
      <c r="L385" s="26">
        <v>1280</v>
      </c>
      <c r="M385" s="26">
        <v>5000</v>
      </c>
      <c r="N385" s="26"/>
    </row>
    <row r="386" ht="14.25" spans="1:14">
      <c r="A386" s="33">
        <v>382</v>
      </c>
      <c r="B386" s="33" t="s">
        <v>88</v>
      </c>
      <c r="C386" s="33" t="s">
        <v>305</v>
      </c>
      <c r="D386" s="33"/>
      <c r="E386" s="33" t="s">
        <v>91</v>
      </c>
      <c r="F386" s="33" t="s">
        <v>366</v>
      </c>
      <c r="G386" s="33" t="s">
        <v>107</v>
      </c>
      <c r="H386" s="33" t="s">
        <v>367</v>
      </c>
      <c r="I386" s="33" t="s">
        <v>305</v>
      </c>
      <c r="J386" s="26" t="s">
        <v>96</v>
      </c>
      <c r="K386" s="26">
        <v>2</v>
      </c>
      <c r="L386" s="26">
        <v>640</v>
      </c>
      <c r="M386" s="26"/>
      <c r="N386" s="26"/>
    </row>
    <row r="387" ht="14.25" spans="1:14">
      <c r="A387" s="33">
        <v>383</v>
      </c>
      <c r="B387" s="33" t="s">
        <v>88</v>
      </c>
      <c r="C387" s="33" t="s">
        <v>305</v>
      </c>
      <c r="D387" s="33"/>
      <c r="E387" s="33" t="s">
        <v>91</v>
      </c>
      <c r="F387" s="33" t="s">
        <v>366</v>
      </c>
      <c r="G387" s="33" t="s">
        <v>107</v>
      </c>
      <c r="H387" s="33" t="s">
        <v>367</v>
      </c>
      <c r="I387" s="33" t="s">
        <v>305</v>
      </c>
      <c r="J387" s="26" t="s">
        <v>250</v>
      </c>
      <c r="K387" s="26">
        <v>2</v>
      </c>
      <c r="L387" s="26">
        <v>640</v>
      </c>
      <c r="M387" s="26"/>
      <c r="N387" s="26"/>
    </row>
    <row r="388" ht="14.25" spans="1:14">
      <c r="A388" s="33">
        <v>384</v>
      </c>
      <c r="B388" s="33" t="s">
        <v>88</v>
      </c>
      <c r="C388" s="33" t="s">
        <v>305</v>
      </c>
      <c r="D388" s="33"/>
      <c r="E388" s="33" t="s">
        <v>91</v>
      </c>
      <c r="F388" s="33" t="s">
        <v>366</v>
      </c>
      <c r="G388" s="33" t="s">
        <v>107</v>
      </c>
      <c r="H388" s="33" t="s">
        <v>367</v>
      </c>
      <c r="I388" s="33" t="s">
        <v>305</v>
      </c>
      <c r="J388" s="26" t="s">
        <v>134</v>
      </c>
      <c r="K388" s="26">
        <v>1</v>
      </c>
      <c r="L388" s="26">
        <v>640</v>
      </c>
      <c r="M388" s="26"/>
      <c r="N388" s="26"/>
    </row>
    <row r="389" ht="14.25" spans="1:14">
      <c r="A389" s="34">
        <v>385</v>
      </c>
      <c r="B389" s="34" t="s">
        <v>88</v>
      </c>
      <c r="C389" s="34" t="s">
        <v>305</v>
      </c>
      <c r="D389" s="34"/>
      <c r="E389" s="34" t="s">
        <v>91</v>
      </c>
      <c r="F389" s="34" t="s">
        <v>366</v>
      </c>
      <c r="G389" s="34" t="s">
        <v>107</v>
      </c>
      <c r="H389" s="34" t="s">
        <v>367</v>
      </c>
      <c r="I389" s="34" t="s">
        <v>305</v>
      </c>
      <c r="J389" s="26" t="s">
        <v>339</v>
      </c>
      <c r="K389" s="26">
        <v>2.5</v>
      </c>
      <c r="L389" s="26">
        <v>1800</v>
      </c>
      <c r="M389" s="26"/>
      <c r="N389" s="26"/>
    </row>
    <row r="390" ht="14.25" spans="1:14">
      <c r="A390" s="32">
        <v>96</v>
      </c>
      <c r="B390" s="32" t="s">
        <v>88</v>
      </c>
      <c r="C390" s="32" t="s">
        <v>305</v>
      </c>
      <c r="D390" s="32" t="s">
        <v>368</v>
      </c>
      <c r="E390" s="32" t="s">
        <v>100</v>
      </c>
      <c r="F390" s="32" t="s">
        <v>369</v>
      </c>
      <c r="G390" s="32" t="s">
        <v>112</v>
      </c>
      <c r="H390" s="32" t="s">
        <v>370</v>
      </c>
      <c r="I390" s="32" t="s">
        <v>305</v>
      </c>
      <c r="J390" s="26" t="s">
        <v>95</v>
      </c>
      <c r="K390" s="26">
        <v>7</v>
      </c>
      <c r="L390" s="26">
        <v>2240</v>
      </c>
      <c r="M390" s="26">
        <v>4480</v>
      </c>
      <c r="N390" s="26"/>
    </row>
    <row r="391" ht="14.25" spans="1:14">
      <c r="A391" s="34">
        <v>387</v>
      </c>
      <c r="B391" s="34" t="s">
        <v>88</v>
      </c>
      <c r="C391" s="34" t="s">
        <v>305</v>
      </c>
      <c r="D391" s="34"/>
      <c r="E391" s="34" t="s">
        <v>100</v>
      </c>
      <c r="F391" s="34" t="s">
        <v>369</v>
      </c>
      <c r="G391" s="34" t="s">
        <v>112</v>
      </c>
      <c r="H391" s="34" t="s">
        <v>370</v>
      </c>
      <c r="I391" s="34" t="s">
        <v>305</v>
      </c>
      <c r="J391" s="26" t="s">
        <v>96</v>
      </c>
      <c r="K391" s="26">
        <v>7</v>
      </c>
      <c r="L391" s="26">
        <v>2240</v>
      </c>
      <c r="M391" s="26"/>
      <c r="N391" s="26"/>
    </row>
    <row r="392" ht="14.25" spans="1:14">
      <c r="A392" s="32">
        <v>97</v>
      </c>
      <c r="B392" s="32" t="s">
        <v>88</v>
      </c>
      <c r="C392" s="32" t="s">
        <v>305</v>
      </c>
      <c r="D392" s="32" t="s">
        <v>371</v>
      </c>
      <c r="E392" s="32" t="s">
        <v>100</v>
      </c>
      <c r="F392" s="32" t="s">
        <v>372</v>
      </c>
      <c r="G392" s="32" t="s">
        <v>107</v>
      </c>
      <c r="H392" s="32" t="s">
        <v>373</v>
      </c>
      <c r="I392" s="32" t="s">
        <v>305</v>
      </c>
      <c r="J392" s="26" t="s">
        <v>297</v>
      </c>
      <c r="K392" s="26">
        <v>1.5</v>
      </c>
      <c r="L392" s="26">
        <v>480</v>
      </c>
      <c r="M392" s="26">
        <v>960</v>
      </c>
      <c r="N392" s="26"/>
    </row>
    <row r="393" ht="14.25" spans="1:14">
      <c r="A393" s="34">
        <v>389</v>
      </c>
      <c r="B393" s="34" t="s">
        <v>88</v>
      </c>
      <c r="C393" s="34" t="s">
        <v>305</v>
      </c>
      <c r="D393" s="34"/>
      <c r="E393" s="34" t="s">
        <v>100</v>
      </c>
      <c r="F393" s="34" t="s">
        <v>372</v>
      </c>
      <c r="G393" s="34" t="s">
        <v>107</v>
      </c>
      <c r="H393" s="34" t="s">
        <v>373</v>
      </c>
      <c r="I393" s="34" t="s">
        <v>305</v>
      </c>
      <c r="J393" s="26" t="s">
        <v>298</v>
      </c>
      <c r="K393" s="26">
        <v>1.5</v>
      </c>
      <c r="L393" s="26">
        <v>480</v>
      </c>
      <c r="M393" s="26"/>
      <c r="N393" s="26"/>
    </row>
    <row r="394" ht="14.25" spans="1:14">
      <c r="A394" s="32">
        <v>98</v>
      </c>
      <c r="B394" s="32" t="s">
        <v>88</v>
      </c>
      <c r="C394" s="32" t="s">
        <v>305</v>
      </c>
      <c r="D394" s="32" t="s">
        <v>374</v>
      </c>
      <c r="E394" s="32" t="s">
        <v>91</v>
      </c>
      <c r="F394" s="32" t="s">
        <v>375</v>
      </c>
      <c r="G394" s="32" t="s">
        <v>137</v>
      </c>
      <c r="H394" s="32" t="s">
        <v>376</v>
      </c>
      <c r="I394" s="32" t="s">
        <v>305</v>
      </c>
      <c r="J394" s="26" t="s">
        <v>96</v>
      </c>
      <c r="K394" s="26">
        <v>4</v>
      </c>
      <c r="L394" s="26">
        <v>1280</v>
      </c>
      <c r="M394" s="26">
        <v>2160</v>
      </c>
      <c r="N394" s="26"/>
    </row>
    <row r="395" ht="14.25" spans="1:14">
      <c r="A395" s="33">
        <v>391</v>
      </c>
      <c r="B395" s="33" t="s">
        <v>88</v>
      </c>
      <c r="C395" s="33" t="s">
        <v>305</v>
      </c>
      <c r="D395" s="33"/>
      <c r="E395" s="33" t="s">
        <v>91</v>
      </c>
      <c r="F395" s="33" t="s">
        <v>375</v>
      </c>
      <c r="G395" s="33" t="s">
        <v>137</v>
      </c>
      <c r="H395" s="33" t="s">
        <v>376</v>
      </c>
      <c r="I395" s="33" t="s">
        <v>305</v>
      </c>
      <c r="J395" s="26" t="s">
        <v>297</v>
      </c>
      <c r="K395" s="26">
        <v>1</v>
      </c>
      <c r="L395" s="26">
        <v>320</v>
      </c>
      <c r="M395" s="26"/>
      <c r="N395" s="26"/>
    </row>
    <row r="396" ht="14.25" spans="1:14">
      <c r="A396" s="33">
        <v>392</v>
      </c>
      <c r="B396" s="33" t="s">
        <v>88</v>
      </c>
      <c r="C396" s="33" t="s">
        <v>305</v>
      </c>
      <c r="D396" s="33"/>
      <c r="E396" s="33" t="s">
        <v>91</v>
      </c>
      <c r="F396" s="33" t="s">
        <v>375</v>
      </c>
      <c r="G396" s="33" t="s">
        <v>137</v>
      </c>
      <c r="H396" s="33" t="s">
        <v>376</v>
      </c>
      <c r="I396" s="33" t="s">
        <v>305</v>
      </c>
      <c r="J396" s="26" t="s">
        <v>134</v>
      </c>
      <c r="K396" s="26">
        <v>0.5</v>
      </c>
      <c r="L396" s="26">
        <v>320</v>
      </c>
      <c r="M396" s="26"/>
      <c r="N396" s="26"/>
    </row>
    <row r="397" ht="14.25" spans="1:14">
      <c r="A397" s="34">
        <v>393</v>
      </c>
      <c r="B397" s="34" t="s">
        <v>88</v>
      </c>
      <c r="C397" s="34" t="s">
        <v>305</v>
      </c>
      <c r="D397" s="34"/>
      <c r="E397" s="34" t="s">
        <v>91</v>
      </c>
      <c r="F397" s="34" t="s">
        <v>375</v>
      </c>
      <c r="G397" s="34" t="s">
        <v>137</v>
      </c>
      <c r="H397" s="34" t="s">
        <v>376</v>
      </c>
      <c r="I397" s="34" t="s">
        <v>305</v>
      </c>
      <c r="J397" s="26" t="s">
        <v>24</v>
      </c>
      <c r="K397" s="26">
        <v>20</v>
      </c>
      <c r="L397" s="26">
        <v>240</v>
      </c>
      <c r="M397" s="26"/>
      <c r="N397" s="26"/>
    </row>
    <row r="398" ht="14.25" spans="1:14">
      <c r="A398" s="32">
        <v>99</v>
      </c>
      <c r="B398" s="32" t="s">
        <v>88</v>
      </c>
      <c r="C398" s="32" t="s">
        <v>305</v>
      </c>
      <c r="D398" s="32" t="s">
        <v>377</v>
      </c>
      <c r="E398" s="32" t="s">
        <v>91</v>
      </c>
      <c r="F398" s="32" t="s">
        <v>378</v>
      </c>
      <c r="G398" s="32" t="s">
        <v>120</v>
      </c>
      <c r="H398" s="32" t="s">
        <v>379</v>
      </c>
      <c r="I398" s="32" t="s">
        <v>305</v>
      </c>
      <c r="J398" s="26" t="s">
        <v>95</v>
      </c>
      <c r="K398" s="26">
        <v>5</v>
      </c>
      <c r="L398" s="26">
        <v>1600</v>
      </c>
      <c r="M398" s="26">
        <v>5000</v>
      </c>
      <c r="N398" s="26"/>
    </row>
    <row r="399" ht="14.25" spans="1:14">
      <c r="A399" s="33">
        <v>395</v>
      </c>
      <c r="B399" s="33" t="s">
        <v>88</v>
      </c>
      <c r="C399" s="33" t="s">
        <v>305</v>
      </c>
      <c r="D399" s="33"/>
      <c r="E399" s="33" t="s">
        <v>91</v>
      </c>
      <c r="F399" s="33" t="s">
        <v>378</v>
      </c>
      <c r="G399" s="33" t="s">
        <v>120</v>
      </c>
      <c r="H399" s="33" t="s">
        <v>379</v>
      </c>
      <c r="I399" s="33" t="s">
        <v>305</v>
      </c>
      <c r="J399" s="26" t="s">
        <v>96</v>
      </c>
      <c r="K399" s="26">
        <v>3</v>
      </c>
      <c r="L399" s="26">
        <v>960</v>
      </c>
      <c r="M399" s="26"/>
      <c r="N399" s="26"/>
    </row>
    <row r="400" ht="14.25" spans="1:14">
      <c r="A400" s="33">
        <v>396</v>
      </c>
      <c r="B400" s="33" t="s">
        <v>88</v>
      </c>
      <c r="C400" s="33" t="s">
        <v>305</v>
      </c>
      <c r="D400" s="33"/>
      <c r="E400" s="33" t="s">
        <v>91</v>
      </c>
      <c r="F400" s="33" t="s">
        <v>378</v>
      </c>
      <c r="G400" s="33" t="s">
        <v>120</v>
      </c>
      <c r="H400" s="33" t="s">
        <v>379</v>
      </c>
      <c r="I400" s="33" t="s">
        <v>305</v>
      </c>
      <c r="J400" s="26" t="s">
        <v>297</v>
      </c>
      <c r="K400" s="26">
        <v>5</v>
      </c>
      <c r="L400" s="26">
        <v>1600</v>
      </c>
      <c r="M400" s="26"/>
      <c r="N400" s="26"/>
    </row>
    <row r="401" ht="14.25" spans="1:14">
      <c r="A401" s="33">
        <v>397</v>
      </c>
      <c r="B401" s="33" t="s">
        <v>88</v>
      </c>
      <c r="C401" s="33" t="s">
        <v>305</v>
      </c>
      <c r="D401" s="33"/>
      <c r="E401" s="33" t="s">
        <v>91</v>
      </c>
      <c r="F401" s="33" t="s">
        <v>378</v>
      </c>
      <c r="G401" s="33" t="s">
        <v>120</v>
      </c>
      <c r="H401" s="33" t="s">
        <v>379</v>
      </c>
      <c r="I401" s="33" t="s">
        <v>305</v>
      </c>
      <c r="J401" s="26" t="s">
        <v>134</v>
      </c>
      <c r="K401" s="26">
        <v>0.8125</v>
      </c>
      <c r="L401" s="26">
        <v>520</v>
      </c>
      <c r="M401" s="26"/>
      <c r="N401" s="26"/>
    </row>
    <row r="402" ht="14.25" spans="1:14">
      <c r="A402" s="34">
        <v>398</v>
      </c>
      <c r="B402" s="34" t="s">
        <v>88</v>
      </c>
      <c r="C402" s="34" t="s">
        <v>305</v>
      </c>
      <c r="D402" s="34"/>
      <c r="E402" s="34" t="s">
        <v>91</v>
      </c>
      <c r="F402" s="34" t="s">
        <v>378</v>
      </c>
      <c r="G402" s="34" t="s">
        <v>120</v>
      </c>
      <c r="H402" s="34" t="s">
        <v>379</v>
      </c>
      <c r="I402" s="34" t="s">
        <v>305</v>
      </c>
      <c r="J402" s="26" t="s">
        <v>298</v>
      </c>
      <c r="K402" s="26">
        <v>1</v>
      </c>
      <c r="L402" s="26">
        <v>320</v>
      </c>
      <c r="M402" s="26"/>
      <c r="N402" s="26"/>
    </row>
    <row r="403" ht="14.25" spans="1:14">
      <c r="A403" s="32">
        <v>100</v>
      </c>
      <c r="B403" s="32" t="s">
        <v>88</v>
      </c>
      <c r="C403" s="32" t="s">
        <v>305</v>
      </c>
      <c r="D403" s="32" t="s">
        <v>380</v>
      </c>
      <c r="E403" s="32" t="s">
        <v>100</v>
      </c>
      <c r="F403" s="32" t="s">
        <v>381</v>
      </c>
      <c r="G403" s="32" t="s">
        <v>137</v>
      </c>
      <c r="H403" s="32" t="s">
        <v>382</v>
      </c>
      <c r="I403" s="32" t="s">
        <v>305</v>
      </c>
      <c r="J403" s="26" t="s">
        <v>95</v>
      </c>
      <c r="K403" s="26">
        <v>2</v>
      </c>
      <c r="L403" s="26">
        <v>640</v>
      </c>
      <c r="M403" s="26">
        <v>5000</v>
      </c>
      <c r="N403" s="26"/>
    </row>
    <row r="404" ht="14.25" spans="1:14">
      <c r="A404" s="33">
        <v>400</v>
      </c>
      <c r="B404" s="33" t="s">
        <v>88</v>
      </c>
      <c r="C404" s="33" t="s">
        <v>305</v>
      </c>
      <c r="D404" s="33"/>
      <c r="E404" s="33" t="s">
        <v>100</v>
      </c>
      <c r="F404" s="33" t="s">
        <v>381</v>
      </c>
      <c r="G404" s="33" t="s">
        <v>137</v>
      </c>
      <c r="H404" s="33" t="s">
        <v>382</v>
      </c>
      <c r="I404" s="33" t="s">
        <v>305</v>
      </c>
      <c r="J404" s="26" t="s">
        <v>96</v>
      </c>
      <c r="K404" s="26">
        <v>1.875</v>
      </c>
      <c r="L404" s="26">
        <v>600</v>
      </c>
      <c r="M404" s="26"/>
      <c r="N404" s="26"/>
    </row>
    <row r="405" ht="14.25" spans="1:14">
      <c r="A405" s="33">
        <v>401</v>
      </c>
      <c r="B405" s="33" t="s">
        <v>88</v>
      </c>
      <c r="C405" s="33" t="s">
        <v>305</v>
      </c>
      <c r="D405" s="33"/>
      <c r="E405" s="33" t="s">
        <v>100</v>
      </c>
      <c r="F405" s="33" t="s">
        <v>381</v>
      </c>
      <c r="G405" s="33" t="s">
        <v>137</v>
      </c>
      <c r="H405" s="33" t="s">
        <v>382</v>
      </c>
      <c r="I405" s="33" t="s">
        <v>305</v>
      </c>
      <c r="J405" s="26" t="s">
        <v>250</v>
      </c>
      <c r="K405" s="26">
        <v>5</v>
      </c>
      <c r="L405" s="26">
        <v>1600</v>
      </c>
      <c r="M405" s="26"/>
      <c r="N405" s="26"/>
    </row>
    <row r="406" ht="14.25" spans="1:14">
      <c r="A406" s="34">
        <v>402</v>
      </c>
      <c r="B406" s="34" t="s">
        <v>88</v>
      </c>
      <c r="C406" s="34" t="s">
        <v>305</v>
      </c>
      <c r="D406" s="34"/>
      <c r="E406" s="34" t="s">
        <v>100</v>
      </c>
      <c r="F406" s="34" t="s">
        <v>381</v>
      </c>
      <c r="G406" s="34" t="s">
        <v>137</v>
      </c>
      <c r="H406" s="34" t="s">
        <v>382</v>
      </c>
      <c r="I406" s="34" t="s">
        <v>305</v>
      </c>
      <c r="J406" s="26" t="s">
        <v>339</v>
      </c>
      <c r="K406" s="26">
        <v>3</v>
      </c>
      <c r="L406" s="26">
        <v>2160</v>
      </c>
      <c r="M406" s="26"/>
      <c r="N406" s="26"/>
    </row>
    <row r="407" ht="14.25" spans="1:14">
      <c r="A407" s="32">
        <v>101</v>
      </c>
      <c r="B407" s="32" t="s">
        <v>88</v>
      </c>
      <c r="C407" s="32" t="s">
        <v>305</v>
      </c>
      <c r="D407" s="32" t="s">
        <v>383</v>
      </c>
      <c r="E407" s="32" t="s">
        <v>100</v>
      </c>
      <c r="F407" s="32" t="s">
        <v>384</v>
      </c>
      <c r="G407" s="32" t="s">
        <v>101</v>
      </c>
      <c r="H407" s="32" t="s">
        <v>385</v>
      </c>
      <c r="I407" s="32" t="s">
        <v>305</v>
      </c>
      <c r="J407" s="26" t="s">
        <v>95</v>
      </c>
      <c r="K407" s="26">
        <v>2.3</v>
      </c>
      <c r="L407" s="26">
        <v>736</v>
      </c>
      <c r="M407" s="26">
        <v>4152</v>
      </c>
      <c r="N407" s="26"/>
    </row>
    <row r="408" ht="14.25" spans="1:14">
      <c r="A408" s="33">
        <v>404</v>
      </c>
      <c r="B408" s="33" t="s">
        <v>88</v>
      </c>
      <c r="C408" s="33" t="s">
        <v>305</v>
      </c>
      <c r="D408" s="33"/>
      <c r="E408" s="33" t="s">
        <v>100</v>
      </c>
      <c r="F408" s="33" t="s">
        <v>384</v>
      </c>
      <c r="G408" s="33" t="s">
        <v>101</v>
      </c>
      <c r="H408" s="33" t="s">
        <v>385</v>
      </c>
      <c r="I408" s="33" t="s">
        <v>305</v>
      </c>
      <c r="J408" s="26" t="s">
        <v>96</v>
      </c>
      <c r="K408" s="26">
        <v>2.3</v>
      </c>
      <c r="L408" s="26">
        <v>736</v>
      </c>
      <c r="M408" s="26"/>
      <c r="N408" s="26"/>
    </row>
    <row r="409" ht="14.25" spans="1:14">
      <c r="A409" s="33">
        <v>405</v>
      </c>
      <c r="B409" s="33" t="s">
        <v>88</v>
      </c>
      <c r="C409" s="33" t="s">
        <v>305</v>
      </c>
      <c r="D409" s="33"/>
      <c r="E409" s="33" t="s">
        <v>100</v>
      </c>
      <c r="F409" s="33" t="s">
        <v>384</v>
      </c>
      <c r="G409" s="33" t="s">
        <v>101</v>
      </c>
      <c r="H409" s="33" t="s">
        <v>385</v>
      </c>
      <c r="I409" s="33" t="s">
        <v>305</v>
      </c>
      <c r="J409" s="26" t="s">
        <v>297</v>
      </c>
      <c r="K409" s="26">
        <v>4.5</v>
      </c>
      <c r="L409" s="26">
        <v>1440</v>
      </c>
      <c r="M409" s="26"/>
      <c r="N409" s="26"/>
    </row>
    <row r="410" ht="14.25" spans="1:14">
      <c r="A410" s="33">
        <v>406</v>
      </c>
      <c r="B410" s="33" t="s">
        <v>88</v>
      </c>
      <c r="C410" s="33" t="s">
        <v>305</v>
      </c>
      <c r="D410" s="33"/>
      <c r="E410" s="33" t="s">
        <v>100</v>
      </c>
      <c r="F410" s="33" t="s">
        <v>384</v>
      </c>
      <c r="G410" s="33" t="s">
        <v>101</v>
      </c>
      <c r="H410" s="33" t="s">
        <v>385</v>
      </c>
      <c r="I410" s="33" t="s">
        <v>305</v>
      </c>
      <c r="J410" s="26" t="s">
        <v>298</v>
      </c>
      <c r="K410" s="26">
        <v>2</v>
      </c>
      <c r="L410" s="26">
        <v>640</v>
      </c>
      <c r="M410" s="26"/>
      <c r="N410" s="26"/>
    </row>
    <row r="411" ht="14.25" spans="1:14">
      <c r="A411" s="34">
        <v>407</v>
      </c>
      <c r="B411" s="34" t="s">
        <v>88</v>
      </c>
      <c r="C411" s="34" t="s">
        <v>305</v>
      </c>
      <c r="D411" s="34"/>
      <c r="E411" s="34" t="s">
        <v>100</v>
      </c>
      <c r="F411" s="34" t="s">
        <v>384</v>
      </c>
      <c r="G411" s="34" t="s">
        <v>101</v>
      </c>
      <c r="H411" s="34" t="s">
        <v>385</v>
      </c>
      <c r="I411" s="34" t="s">
        <v>305</v>
      </c>
      <c r="J411" s="26" t="s">
        <v>24</v>
      </c>
      <c r="K411" s="26">
        <v>50</v>
      </c>
      <c r="L411" s="26">
        <v>600</v>
      </c>
      <c r="M411" s="26"/>
      <c r="N411" s="26"/>
    </row>
    <row r="412" ht="14.25" spans="1:14">
      <c r="A412" s="32">
        <v>102</v>
      </c>
      <c r="B412" s="32" t="s">
        <v>88</v>
      </c>
      <c r="C412" s="32" t="s">
        <v>305</v>
      </c>
      <c r="D412" s="32" t="s">
        <v>386</v>
      </c>
      <c r="E412" s="32" t="s">
        <v>140</v>
      </c>
      <c r="F412" s="32" t="s">
        <v>387</v>
      </c>
      <c r="G412" s="32" t="s">
        <v>93</v>
      </c>
      <c r="H412" s="32" t="s">
        <v>388</v>
      </c>
      <c r="I412" s="26" t="s">
        <v>305</v>
      </c>
      <c r="J412" s="26" t="s">
        <v>297</v>
      </c>
      <c r="K412" s="26">
        <v>1</v>
      </c>
      <c r="L412" s="26">
        <v>320</v>
      </c>
      <c r="M412" s="26">
        <v>1120</v>
      </c>
      <c r="N412" s="26"/>
    </row>
    <row r="413" ht="14.25" spans="1:14">
      <c r="A413" s="33">
        <v>409</v>
      </c>
      <c r="B413" s="33" t="s">
        <v>88</v>
      </c>
      <c r="C413" s="33" t="s">
        <v>305</v>
      </c>
      <c r="D413" s="33"/>
      <c r="E413" s="33" t="s">
        <v>140</v>
      </c>
      <c r="F413" s="33" t="s">
        <v>387</v>
      </c>
      <c r="G413" s="33" t="s">
        <v>93</v>
      </c>
      <c r="H413" s="33" t="s">
        <v>388</v>
      </c>
      <c r="I413" s="26" t="s">
        <v>305</v>
      </c>
      <c r="J413" s="26" t="s">
        <v>298</v>
      </c>
      <c r="K413" s="26">
        <v>1</v>
      </c>
      <c r="L413" s="26">
        <v>320</v>
      </c>
      <c r="M413" s="26"/>
      <c r="N413" s="26"/>
    </row>
    <row r="414" ht="14.25" spans="1:14">
      <c r="A414" s="34">
        <v>410</v>
      </c>
      <c r="B414" s="34" t="s">
        <v>88</v>
      </c>
      <c r="C414" s="34" t="s">
        <v>305</v>
      </c>
      <c r="D414" s="34"/>
      <c r="E414" s="34" t="s">
        <v>140</v>
      </c>
      <c r="F414" s="34" t="s">
        <v>387</v>
      </c>
      <c r="G414" s="34" t="s">
        <v>93</v>
      </c>
      <c r="H414" s="34" t="s">
        <v>388</v>
      </c>
      <c r="I414" s="26" t="s">
        <v>305</v>
      </c>
      <c r="J414" s="26" t="s">
        <v>24</v>
      </c>
      <c r="K414" s="26">
        <v>40</v>
      </c>
      <c r="L414" s="26">
        <v>480</v>
      </c>
      <c r="M414" s="26"/>
      <c r="N414" s="26"/>
    </row>
    <row r="415" ht="14.25" spans="1:14">
      <c r="A415" s="32">
        <v>103</v>
      </c>
      <c r="B415" s="32" t="s">
        <v>88</v>
      </c>
      <c r="C415" s="32" t="s">
        <v>305</v>
      </c>
      <c r="D415" s="32" t="s">
        <v>389</v>
      </c>
      <c r="E415" s="32" t="s">
        <v>193</v>
      </c>
      <c r="F415" s="32" t="s">
        <v>390</v>
      </c>
      <c r="G415" s="32" t="s">
        <v>120</v>
      </c>
      <c r="H415" s="32" t="s">
        <v>391</v>
      </c>
      <c r="I415" s="32" t="s">
        <v>305</v>
      </c>
      <c r="J415" s="26" t="s">
        <v>95</v>
      </c>
      <c r="K415" s="26">
        <v>8</v>
      </c>
      <c r="L415" s="26">
        <v>1920</v>
      </c>
      <c r="M415" s="18">
        <v>4999.2</v>
      </c>
      <c r="N415" s="26"/>
    </row>
    <row r="416" ht="14.25" spans="1:14">
      <c r="A416" s="33">
        <v>412</v>
      </c>
      <c r="B416" s="33" t="s">
        <v>88</v>
      </c>
      <c r="C416" s="33" t="s">
        <v>305</v>
      </c>
      <c r="D416" s="33"/>
      <c r="E416" s="33" t="s">
        <v>193</v>
      </c>
      <c r="F416" s="33" t="s">
        <v>390</v>
      </c>
      <c r="G416" s="33" t="s">
        <v>120</v>
      </c>
      <c r="H416" s="33" t="s">
        <v>391</v>
      </c>
      <c r="I416" s="33" t="s">
        <v>305</v>
      </c>
      <c r="J416" s="26" t="s">
        <v>96</v>
      </c>
      <c r="K416" s="26">
        <v>8</v>
      </c>
      <c r="L416" s="26">
        <v>1920</v>
      </c>
      <c r="M416" s="21"/>
      <c r="N416" s="26"/>
    </row>
    <row r="417" ht="14.25" spans="1:14">
      <c r="A417" s="33">
        <v>413</v>
      </c>
      <c r="B417" s="33" t="s">
        <v>88</v>
      </c>
      <c r="C417" s="33" t="s">
        <v>305</v>
      </c>
      <c r="D417" s="33"/>
      <c r="E417" s="33" t="s">
        <v>193</v>
      </c>
      <c r="F417" s="33" t="s">
        <v>390</v>
      </c>
      <c r="G417" s="33" t="s">
        <v>120</v>
      </c>
      <c r="H417" s="33" t="s">
        <v>391</v>
      </c>
      <c r="I417" s="33" t="s">
        <v>305</v>
      </c>
      <c r="J417" s="26" t="s">
        <v>297</v>
      </c>
      <c r="K417" s="26">
        <v>2.5</v>
      </c>
      <c r="L417" s="26">
        <v>600</v>
      </c>
      <c r="M417" s="21"/>
      <c r="N417" s="26"/>
    </row>
    <row r="418" ht="14.25" spans="1:14">
      <c r="A418" s="33">
        <v>414</v>
      </c>
      <c r="B418" s="33" t="s">
        <v>88</v>
      </c>
      <c r="C418" s="33" t="s">
        <v>305</v>
      </c>
      <c r="D418" s="33"/>
      <c r="E418" s="33" t="s">
        <v>193</v>
      </c>
      <c r="F418" s="33" t="s">
        <v>390</v>
      </c>
      <c r="G418" s="33" t="s">
        <v>120</v>
      </c>
      <c r="H418" s="33" t="s">
        <v>391</v>
      </c>
      <c r="I418" s="33" t="s">
        <v>305</v>
      </c>
      <c r="J418" s="26" t="s">
        <v>298</v>
      </c>
      <c r="K418" s="26">
        <v>1.13</v>
      </c>
      <c r="L418" s="26">
        <v>271.2</v>
      </c>
      <c r="M418" s="21"/>
      <c r="N418" s="26"/>
    </row>
    <row r="419" ht="14.25" spans="1:14">
      <c r="A419" s="34">
        <v>415</v>
      </c>
      <c r="B419" s="34" t="s">
        <v>88</v>
      </c>
      <c r="C419" s="34" t="s">
        <v>305</v>
      </c>
      <c r="D419" s="34"/>
      <c r="E419" s="34" t="s">
        <v>193</v>
      </c>
      <c r="F419" s="34" t="s">
        <v>390</v>
      </c>
      <c r="G419" s="34" t="s">
        <v>120</v>
      </c>
      <c r="H419" s="34" t="s">
        <v>391</v>
      </c>
      <c r="I419" s="34" t="s">
        <v>305</v>
      </c>
      <c r="J419" s="26" t="s">
        <v>134</v>
      </c>
      <c r="K419" s="26">
        <v>0.6</v>
      </c>
      <c r="L419" s="26">
        <v>288</v>
      </c>
      <c r="M419" s="20"/>
      <c r="N419" s="26"/>
    </row>
    <row r="420" ht="14.25" spans="1:14">
      <c r="A420" s="32">
        <v>104</v>
      </c>
      <c r="B420" s="32" t="s">
        <v>88</v>
      </c>
      <c r="C420" s="32" t="s">
        <v>305</v>
      </c>
      <c r="D420" s="32" t="s">
        <v>392</v>
      </c>
      <c r="E420" s="32" t="s">
        <v>193</v>
      </c>
      <c r="F420" s="32" t="s">
        <v>393</v>
      </c>
      <c r="G420" s="32" t="s">
        <v>112</v>
      </c>
      <c r="H420" s="32" t="s">
        <v>394</v>
      </c>
      <c r="I420" s="32" t="s">
        <v>305</v>
      </c>
      <c r="J420" s="26" t="s">
        <v>95</v>
      </c>
      <c r="K420" s="26">
        <v>3</v>
      </c>
      <c r="L420" s="26">
        <v>720</v>
      </c>
      <c r="M420" s="25">
        <v>4050</v>
      </c>
      <c r="N420" s="26"/>
    </row>
    <row r="421" ht="14.25" spans="1:14">
      <c r="A421" s="33">
        <v>417</v>
      </c>
      <c r="B421" s="33" t="s">
        <v>88</v>
      </c>
      <c r="C421" s="33" t="s">
        <v>305</v>
      </c>
      <c r="D421" s="33"/>
      <c r="E421" s="33" t="s">
        <v>193</v>
      </c>
      <c r="F421" s="33" t="s">
        <v>393</v>
      </c>
      <c r="G421" s="33" t="s">
        <v>112</v>
      </c>
      <c r="H421" s="33" t="s">
        <v>394</v>
      </c>
      <c r="I421" s="33" t="s">
        <v>305</v>
      </c>
      <c r="J421" s="26" t="s">
        <v>96</v>
      </c>
      <c r="K421" s="26">
        <v>3</v>
      </c>
      <c r="L421" s="26">
        <v>720</v>
      </c>
      <c r="M421" s="23"/>
      <c r="N421" s="26"/>
    </row>
    <row r="422" ht="14.25" spans="1:14">
      <c r="A422" s="33">
        <v>418</v>
      </c>
      <c r="B422" s="33" t="s">
        <v>88</v>
      </c>
      <c r="C422" s="33" t="s">
        <v>305</v>
      </c>
      <c r="D422" s="33"/>
      <c r="E422" s="33" t="s">
        <v>193</v>
      </c>
      <c r="F422" s="33" t="s">
        <v>393</v>
      </c>
      <c r="G422" s="33" t="s">
        <v>112</v>
      </c>
      <c r="H422" s="33" t="s">
        <v>394</v>
      </c>
      <c r="I422" s="33" t="s">
        <v>305</v>
      </c>
      <c r="J422" s="26" t="s">
        <v>297</v>
      </c>
      <c r="K422" s="26">
        <v>3</v>
      </c>
      <c r="L422" s="26">
        <v>720</v>
      </c>
      <c r="M422" s="23"/>
      <c r="N422" s="26"/>
    </row>
    <row r="423" ht="14.25" spans="1:14">
      <c r="A423" s="33">
        <v>419</v>
      </c>
      <c r="B423" s="33" t="s">
        <v>88</v>
      </c>
      <c r="C423" s="33" t="s">
        <v>305</v>
      </c>
      <c r="D423" s="33"/>
      <c r="E423" s="33" t="s">
        <v>193</v>
      </c>
      <c r="F423" s="33" t="s">
        <v>393</v>
      </c>
      <c r="G423" s="33" t="s">
        <v>112</v>
      </c>
      <c r="H423" s="33" t="s">
        <v>394</v>
      </c>
      <c r="I423" s="33" t="s">
        <v>305</v>
      </c>
      <c r="J423" s="26" t="s">
        <v>298</v>
      </c>
      <c r="K423" s="26">
        <v>2</v>
      </c>
      <c r="L423" s="26">
        <v>480</v>
      </c>
      <c r="M423" s="23"/>
      <c r="N423" s="26"/>
    </row>
    <row r="424" ht="14.25" spans="1:14">
      <c r="A424" s="33">
        <v>420</v>
      </c>
      <c r="B424" s="33" t="s">
        <v>88</v>
      </c>
      <c r="C424" s="33" t="s">
        <v>305</v>
      </c>
      <c r="D424" s="33"/>
      <c r="E424" s="33" t="s">
        <v>193</v>
      </c>
      <c r="F424" s="33" t="s">
        <v>393</v>
      </c>
      <c r="G424" s="33" t="s">
        <v>112</v>
      </c>
      <c r="H424" s="33" t="s">
        <v>394</v>
      </c>
      <c r="I424" s="33" t="s">
        <v>305</v>
      </c>
      <c r="J424" s="26" t="s">
        <v>24</v>
      </c>
      <c r="K424" s="26">
        <v>50</v>
      </c>
      <c r="L424" s="26">
        <v>450</v>
      </c>
      <c r="M424" s="23"/>
      <c r="N424" s="26"/>
    </row>
    <row r="425" ht="14.25" spans="1:14">
      <c r="A425" s="34">
        <v>421</v>
      </c>
      <c r="B425" s="34" t="s">
        <v>88</v>
      </c>
      <c r="C425" s="34" t="s">
        <v>305</v>
      </c>
      <c r="D425" s="34"/>
      <c r="E425" s="34" t="s">
        <v>193</v>
      </c>
      <c r="F425" s="34" t="s">
        <v>393</v>
      </c>
      <c r="G425" s="34" t="s">
        <v>112</v>
      </c>
      <c r="H425" s="34" t="s">
        <v>394</v>
      </c>
      <c r="I425" s="34" t="s">
        <v>305</v>
      </c>
      <c r="J425" s="26" t="s">
        <v>50</v>
      </c>
      <c r="K425" s="26">
        <v>2</v>
      </c>
      <c r="L425" s="26">
        <v>960</v>
      </c>
      <c r="M425" s="24"/>
      <c r="N425" s="26"/>
    </row>
    <row r="426" ht="14.25" spans="1:14">
      <c r="A426" s="32">
        <v>105</v>
      </c>
      <c r="B426" s="32" t="s">
        <v>88</v>
      </c>
      <c r="C426" s="32" t="s">
        <v>305</v>
      </c>
      <c r="D426" s="32" t="s">
        <v>395</v>
      </c>
      <c r="E426" s="32" t="s">
        <v>193</v>
      </c>
      <c r="F426" s="32" t="s">
        <v>396</v>
      </c>
      <c r="G426" s="32" t="s">
        <v>120</v>
      </c>
      <c r="H426" s="32" t="s">
        <v>397</v>
      </c>
      <c r="I426" s="32" t="s">
        <v>305</v>
      </c>
      <c r="J426" s="26" t="s">
        <v>95</v>
      </c>
      <c r="K426" s="26">
        <v>2</v>
      </c>
      <c r="L426" s="26">
        <v>480</v>
      </c>
      <c r="M426" s="26">
        <v>4620</v>
      </c>
      <c r="N426" s="26"/>
    </row>
    <row r="427" ht="14.25" spans="1:14">
      <c r="A427" s="33">
        <v>423</v>
      </c>
      <c r="B427" s="33" t="s">
        <v>88</v>
      </c>
      <c r="C427" s="33" t="s">
        <v>305</v>
      </c>
      <c r="D427" s="33"/>
      <c r="E427" s="33" t="s">
        <v>193</v>
      </c>
      <c r="F427" s="33" t="s">
        <v>396</v>
      </c>
      <c r="G427" s="33" t="s">
        <v>120</v>
      </c>
      <c r="H427" s="33" t="s">
        <v>397</v>
      </c>
      <c r="I427" s="33" t="s">
        <v>305</v>
      </c>
      <c r="J427" s="26" t="s">
        <v>96</v>
      </c>
      <c r="K427" s="26">
        <v>2</v>
      </c>
      <c r="L427" s="26">
        <v>480</v>
      </c>
      <c r="M427" s="26"/>
      <c r="N427" s="26"/>
    </row>
    <row r="428" ht="14.25" spans="1:14">
      <c r="A428" s="33">
        <v>424</v>
      </c>
      <c r="B428" s="33" t="s">
        <v>88</v>
      </c>
      <c r="C428" s="33" t="s">
        <v>305</v>
      </c>
      <c r="D428" s="33"/>
      <c r="E428" s="33" t="s">
        <v>193</v>
      </c>
      <c r="F428" s="33" t="s">
        <v>396</v>
      </c>
      <c r="G428" s="33" t="s">
        <v>120</v>
      </c>
      <c r="H428" s="33" t="s">
        <v>397</v>
      </c>
      <c r="I428" s="33" t="s">
        <v>305</v>
      </c>
      <c r="J428" s="26" t="s">
        <v>297</v>
      </c>
      <c r="K428" s="26">
        <v>4</v>
      </c>
      <c r="L428" s="26">
        <v>960</v>
      </c>
      <c r="M428" s="26"/>
      <c r="N428" s="26"/>
    </row>
    <row r="429" ht="14.25" spans="1:14">
      <c r="A429" s="33">
        <v>425</v>
      </c>
      <c r="B429" s="33" t="s">
        <v>88</v>
      </c>
      <c r="C429" s="33" t="s">
        <v>305</v>
      </c>
      <c r="D429" s="33"/>
      <c r="E429" s="33" t="s">
        <v>193</v>
      </c>
      <c r="F429" s="33" t="s">
        <v>396</v>
      </c>
      <c r="G429" s="33" t="s">
        <v>120</v>
      </c>
      <c r="H429" s="33" t="s">
        <v>397</v>
      </c>
      <c r="I429" s="33" t="s">
        <v>305</v>
      </c>
      <c r="J429" s="26" t="s">
        <v>298</v>
      </c>
      <c r="K429" s="26">
        <v>3</v>
      </c>
      <c r="L429" s="26">
        <v>720</v>
      </c>
      <c r="M429" s="26"/>
      <c r="N429" s="26"/>
    </row>
    <row r="430" ht="14.25" spans="1:14">
      <c r="A430" s="33">
        <v>426</v>
      </c>
      <c r="B430" s="33" t="s">
        <v>88</v>
      </c>
      <c r="C430" s="33" t="s">
        <v>305</v>
      </c>
      <c r="D430" s="33"/>
      <c r="E430" s="33" t="s">
        <v>193</v>
      </c>
      <c r="F430" s="33" t="s">
        <v>396</v>
      </c>
      <c r="G430" s="33" t="s">
        <v>120</v>
      </c>
      <c r="H430" s="33" t="s">
        <v>397</v>
      </c>
      <c r="I430" s="33" t="s">
        <v>305</v>
      </c>
      <c r="J430" s="26" t="s">
        <v>398</v>
      </c>
      <c r="K430" s="26">
        <v>1</v>
      </c>
      <c r="L430" s="26">
        <v>420</v>
      </c>
      <c r="M430" s="26"/>
      <c r="N430" s="26"/>
    </row>
    <row r="431" ht="14.25" spans="1:14">
      <c r="A431" s="33">
        <v>427</v>
      </c>
      <c r="B431" s="33" t="s">
        <v>88</v>
      </c>
      <c r="C431" s="33" t="s">
        <v>305</v>
      </c>
      <c r="D431" s="33"/>
      <c r="E431" s="33" t="s">
        <v>193</v>
      </c>
      <c r="F431" s="33" t="s">
        <v>396</v>
      </c>
      <c r="G431" s="33" t="s">
        <v>120</v>
      </c>
      <c r="H431" s="33" t="s">
        <v>397</v>
      </c>
      <c r="I431" s="33" t="s">
        <v>305</v>
      </c>
      <c r="J431" s="26" t="s">
        <v>24</v>
      </c>
      <c r="K431" s="26">
        <v>100</v>
      </c>
      <c r="L431" s="26">
        <v>900</v>
      </c>
      <c r="M431" s="26"/>
      <c r="N431" s="26"/>
    </row>
    <row r="432" ht="14.25" spans="1:14">
      <c r="A432" s="33">
        <v>428</v>
      </c>
      <c r="B432" s="33" t="s">
        <v>88</v>
      </c>
      <c r="C432" s="33" t="s">
        <v>305</v>
      </c>
      <c r="D432" s="33"/>
      <c r="E432" s="33" t="s">
        <v>193</v>
      </c>
      <c r="F432" s="33" t="s">
        <v>396</v>
      </c>
      <c r="G432" s="33" t="s">
        <v>120</v>
      </c>
      <c r="H432" s="33" t="s">
        <v>397</v>
      </c>
      <c r="I432" s="33" t="s">
        <v>305</v>
      </c>
      <c r="J432" s="26" t="s">
        <v>72</v>
      </c>
      <c r="K432" s="26">
        <v>30</v>
      </c>
      <c r="L432" s="26">
        <v>360</v>
      </c>
      <c r="M432" s="26"/>
      <c r="N432" s="26"/>
    </row>
    <row r="433" ht="14.25" spans="1:14">
      <c r="A433" s="34">
        <v>429</v>
      </c>
      <c r="B433" s="34" t="s">
        <v>88</v>
      </c>
      <c r="C433" s="34" t="s">
        <v>305</v>
      </c>
      <c r="D433" s="34"/>
      <c r="E433" s="34" t="s">
        <v>193</v>
      </c>
      <c r="F433" s="34" t="s">
        <v>396</v>
      </c>
      <c r="G433" s="34" t="s">
        <v>120</v>
      </c>
      <c r="H433" s="34" t="s">
        <v>397</v>
      </c>
      <c r="I433" s="34" t="s">
        <v>305</v>
      </c>
      <c r="J433" s="26" t="s">
        <v>399</v>
      </c>
      <c r="K433" s="26">
        <v>1</v>
      </c>
      <c r="L433" s="26">
        <v>300</v>
      </c>
      <c r="M433" s="26"/>
      <c r="N433" s="26"/>
    </row>
    <row r="434" ht="14.25" spans="1:14">
      <c r="A434" s="32">
        <v>106</v>
      </c>
      <c r="B434" s="32" t="s">
        <v>88</v>
      </c>
      <c r="C434" s="32" t="s">
        <v>305</v>
      </c>
      <c r="D434" s="32" t="s">
        <v>400</v>
      </c>
      <c r="E434" s="32" t="s">
        <v>165</v>
      </c>
      <c r="F434" s="32" t="s">
        <v>401</v>
      </c>
      <c r="G434" s="32" t="s">
        <v>101</v>
      </c>
      <c r="H434" s="32" t="s">
        <v>402</v>
      </c>
      <c r="I434" s="32" t="s">
        <v>305</v>
      </c>
      <c r="J434" s="26" t="s">
        <v>95</v>
      </c>
      <c r="K434" s="26">
        <v>2.3</v>
      </c>
      <c r="L434" s="26">
        <v>552</v>
      </c>
      <c r="M434" s="26">
        <v>4008</v>
      </c>
      <c r="N434" s="26"/>
    </row>
    <row r="435" ht="14.25" spans="1:14">
      <c r="A435" s="33">
        <v>431</v>
      </c>
      <c r="B435" s="33" t="s">
        <v>88</v>
      </c>
      <c r="C435" s="33" t="s">
        <v>305</v>
      </c>
      <c r="D435" s="33"/>
      <c r="E435" s="33" t="s">
        <v>165</v>
      </c>
      <c r="F435" s="33" t="s">
        <v>401</v>
      </c>
      <c r="G435" s="33" t="s">
        <v>101</v>
      </c>
      <c r="H435" s="33" t="s">
        <v>402</v>
      </c>
      <c r="I435" s="33" t="s">
        <v>305</v>
      </c>
      <c r="J435" s="26" t="s">
        <v>96</v>
      </c>
      <c r="K435" s="26">
        <v>2.3</v>
      </c>
      <c r="L435" s="26">
        <v>552</v>
      </c>
      <c r="M435" s="26"/>
      <c r="N435" s="26"/>
    </row>
    <row r="436" ht="14.25" spans="1:14">
      <c r="A436" s="33">
        <v>432</v>
      </c>
      <c r="B436" s="33" t="s">
        <v>88</v>
      </c>
      <c r="C436" s="33" t="s">
        <v>305</v>
      </c>
      <c r="D436" s="33"/>
      <c r="E436" s="33" t="s">
        <v>165</v>
      </c>
      <c r="F436" s="33" t="s">
        <v>401</v>
      </c>
      <c r="G436" s="33" t="s">
        <v>101</v>
      </c>
      <c r="H436" s="33" t="s">
        <v>402</v>
      </c>
      <c r="I436" s="33" t="s">
        <v>305</v>
      </c>
      <c r="J436" s="26" t="s">
        <v>297</v>
      </c>
      <c r="K436" s="26">
        <v>5</v>
      </c>
      <c r="L436" s="26">
        <v>1200</v>
      </c>
      <c r="M436" s="26"/>
      <c r="N436" s="26"/>
    </row>
    <row r="437" ht="14.25" spans="1:14">
      <c r="A437" s="33">
        <v>433</v>
      </c>
      <c r="B437" s="33" t="s">
        <v>88</v>
      </c>
      <c r="C437" s="33" t="s">
        <v>305</v>
      </c>
      <c r="D437" s="33"/>
      <c r="E437" s="33" t="s">
        <v>165</v>
      </c>
      <c r="F437" s="33" t="s">
        <v>401</v>
      </c>
      <c r="G437" s="33" t="s">
        <v>101</v>
      </c>
      <c r="H437" s="33" t="s">
        <v>402</v>
      </c>
      <c r="I437" s="33" t="s">
        <v>305</v>
      </c>
      <c r="J437" s="26" t="s">
        <v>298</v>
      </c>
      <c r="K437" s="26">
        <v>4.6</v>
      </c>
      <c r="L437" s="26">
        <v>1104</v>
      </c>
      <c r="M437" s="26"/>
      <c r="N437" s="26"/>
    </row>
    <row r="438" ht="14.25" spans="1:14">
      <c r="A438" s="33">
        <v>434</v>
      </c>
      <c r="B438" s="33" t="s">
        <v>88</v>
      </c>
      <c r="C438" s="33" t="s">
        <v>305</v>
      </c>
      <c r="D438" s="33"/>
      <c r="E438" s="33" t="s">
        <v>165</v>
      </c>
      <c r="F438" s="33" t="s">
        <v>401</v>
      </c>
      <c r="G438" s="33" t="s">
        <v>101</v>
      </c>
      <c r="H438" s="33" t="s">
        <v>402</v>
      </c>
      <c r="I438" s="33" t="s">
        <v>305</v>
      </c>
      <c r="J438" s="26" t="s">
        <v>134</v>
      </c>
      <c r="K438" s="26">
        <v>0.5</v>
      </c>
      <c r="L438" s="26">
        <v>240</v>
      </c>
      <c r="M438" s="26"/>
      <c r="N438" s="26"/>
    </row>
    <row r="439" ht="14.25" spans="1:14">
      <c r="A439" s="34">
        <v>435</v>
      </c>
      <c r="B439" s="34" t="s">
        <v>88</v>
      </c>
      <c r="C439" s="34" t="s">
        <v>305</v>
      </c>
      <c r="D439" s="34"/>
      <c r="E439" s="34" t="s">
        <v>165</v>
      </c>
      <c r="F439" s="34" t="s">
        <v>401</v>
      </c>
      <c r="G439" s="34" t="s">
        <v>101</v>
      </c>
      <c r="H439" s="34" t="s">
        <v>402</v>
      </c>
      <c r="I439" s="34" t="s">
        <v>305</v>
      </c>
      <c r="J439" s="26" t="s">
        <v>24</v>
      </c>
      <c r="K439" s="26">
        <v>40</v>
      </c>
      <c r="L439" s="26">
        <v>360</v>
      </c>
      <c r="M439" s="26"/>
      <c r="N439" s="26"/>
    </row>
    <row r="440" ht="14.25" spans="1:14">
      <c r="A440" s="32">
        <v>107</v>
      </c>
      <c r="B440" s="32" t="s">
        <v>88</v>
      </c>
      <c r="C440" s="32" t="s">
        <v>305</v>
      </c>
      <c r="D440" s="32" t="s">
        <v>403</v>
      </c>
      <c r="E440" s="32" t="s">
        <v>165</v>
      </c>
      <c r="F440" s="32" t="s">
        <v>404</v>
      </c>
      <c r="G440" s="32" t="s">
        <v>120</v>
      </c>
      <c r="H440" s="32" t="s">
        <v>405</v>
      </c>
      <c r="I440" s="32" t="s">
        <v>305</v>
      </c>
      <c r="J440" s="26" t="s">
        <v>96</v>
      </c>
      <c r="K440" s="26">
        <v>1.5</v>
      </c>
      <c r="L440" s="26">
        <v>360</v>
      </c>
      <c r="M440" s="26">
        <v>630</v>
      </c>
      <c r="N440" s="26"/>
    </row>
    <row r="441" ht="14.25" spans="1:14">
      <c r="A441" s="34">
        <v>437</v>
      </c>
      <c r="B441" s="34" t="s">
        <v>88</v>
      </c>
      <c r="C441" s="34" t="s">
        <v>305</v>
      </c>
      <c r="D441" s="34"/>
      <c r="E441" s="34" t="s">
        <v>165</v>
      </c>
      <c r="F441" s="34" t="s">
        <v>404</v>
      </c>
      <c r="G441" s="34" t="s">
        <v>120</v>
      </c>
      <c r="H441" s="34" t="s">
        <v>405</v>
      </c>
      <c r="I441" s="34" t="s">
        <v>305</v>
      </c>
      <c r="J441" s="26" t="s">
        <v>24</v>
      </c>
      <c r="K441" s="26">
        <v>30</v>
      </c>
      <c r="L441" s="26">
        <v>270</v>
      </c>
      <c r="M441" s="26"/>
      <c r="N441" s="26"/>
    </row>
    <row r="442" ht="14.25" spans="1:14">
      <c r="A442" s="32">
        <v>108</v>
      </c>
      <c r="B442" s="32" t="s">
        <v>88</v>
      </c>
      <c r="C442" s="32" t="s">
        <v>305</v>
      </c>
      <c r="D442" s="32" t="s">
        <v>406</v>
      </c>
      <c r="E442" s="32" t="s">
        <v>140</v>
      </c>
      <c r="F442" s="32" t="s">
        <v>407</v>
      </c>
      <c r="G442" s="32" t="s">
        <v>107</v>
      </c>
      <c r="H442" s="32" t="s">
        <v>408</v>
      </c>
      <c r="I442" s="32" t="s">
        <v>305</v>
      </c>
      <c r="J442" s="26" t="s">
        <v>95</v>
      </c>
      <c r="K442" s="26">
        <v>1.5</v>
      </c>
      <c r="L442" s="26">
        <v>480</v>
      </c>
      <c r="M442" s="26">
        <v>3360</v>
      </c>
      <c r="N442" s="26"/>
    </row>
    <row r="443" ht="14.25" spans="1:14">
      <c r="A443" s="33">
        <v>439</v>
      </c>
      <c r="B443" s="33" t="s">
        <v>88</v>
      </c>
      <c r="C443" s="33" t="s">
        <v>305</v>
      </c>
      <c r="D443" s="33"/>
      <c r="E443" s="33" t="s">
        <v>140</v>
      </c>
      <c r="F443" s="33" t="s">
        <v>407</v>
      </c>
      <c r="G443" s="33" t="s">
        <v>107</v>
      </c>
      <c r="H443" s="33" t="s">
        <v>408</v>
      </c>
      <c r="I443" s="33" t="s">
        <v>305</v>
      </c>
      <c r="J443" s="26" t="s">
        <v>96</v>
      </c>
      <c r="K443" s="26">
        <v>1.5</v>
      </c>
      <c r="L443" s="26">
        <v>480</v>
      </c>
      <c r="M443" s="26"/>
      <c r="N443" s="26"/>
    </row>
    <row r="444" ht="14.25" spans="1:14">
      <c r="A444" s="34">
        <v>440</v>
      </c>
      <c r="B444" s="34" t="s">
        <v>88</v>
      </c>
      <c r="C444" s="34" t="s">
        <v>305</v>
      </c>
      <c r="D444" s="34"/>
      <c r="E444" s="34" t="s">
        <v>140</v>
      </c>
      <c r="F444" s="34" t="s">
        <v>407</v>
      </c>
      <c r="G444" s="34" t="s">
        <v>107</v>
      </c>
      <c r="H444" s="34" t="s">
        <v>408</v>
      </c>
      <c r="I444" s="34" t="s">
        <v>305</v>
      </c>
      <c r="J444" s="26" t="s">
        <v>24</v>
      </c>
      <c r="K444" s="26">
        <v>200</v>
      </c>
      <c r="L444" s="26">
        <v>2400</v>
      </c>
      <c r="M444" s="26"/>
      <c r="N444" s="26"/>
    </row>
    <row r="445" ht="14.25" spans="1:14">
      <c r="A445" s="32">
        <v>109</v>
      </c>
      <c r="B445" s="32" t="s">
        <v>88</v>
      </c>
      <c r="C445" s="32" t="s">
        <v>305</v>
      </c>
      <c r="D445" s="32" t="s">
        <v>409</v>
      </c>
      <c r="E445" s="32" t="s">
        <v>84</v>
      </c>
      <c r="F445" s="100" t="s">
        <v>410</v>
      </c>
      <c r="G445" s="32">
        <v>4</v>
      </c>
      <c r="H445" s="32" t="s">
        <v>411</v>
      </c>
      <c r="I445" s="32" t="s">
        <v>305</v>
      </c>
      <c r="J445" s="26" t="s">
        <v>95</v>
      </c>
      <c r="K445" s="26">
        <v>2</v>
      </c>
      <c r="L445" s="26">
        <v>800</v>
      </c>
      <c r="M445" s="26">
        <v>5000</v>
      </c>
      <c r="N445" s="26"/>
    </row>
    <row r="446" ht="14.25" spans="1:14">
      <c r="A446" s="33">
        <v>442</v>
      </c>
      <c r="B446" s="33" t="s">
        <v>88</v>
      </c>
      <c r="C446" s="33" t="s">
        <v>305</v>
      </c>
      <c r="D446" s="33"/>
      <c r="E446" s="33" t="s">
        <v>84</v>
      </c>
      <c r="F446" s="101" t="s">
        <v>410</v>
      </c>
      <c r="G446" s="33">
        <v>4</v>
      </c>
      <c r="H446" s="33" t="s">
        <v>411</v>
      </c>
      <c r="I446" s="33" t="s">
        <v>305</v>
      </c>
      <c r="J446" s="26" t="s">
        <v>96</v>
      </c>
      <c r="K446" s="26">
        <v>2</v>
      </c>
      <c r="L446" s="26">
        <v>800</v>
      </c>
      <c r="M446" s="26"/>
      <c r="N446" s="26"/>
    </row>
    <row r="447" ht="14.25" spans="1:14">
      <c r="A447" s="34">
        <v>443</v>
      </c>
      <c r="B447" s="34" t="s">
        <v>88</v>
      </c>
      <c r="C447" s="34" t="s">
        <v>305</v>
      </c>
      <c r="D447" s="34"/>
      <c r="E447" s="34" t="s">
        <v>84</v>
      </c>
      <c r="F447" s="102" t="s">
        <v>410</v>
      </c>
      <c r="G447" s="34">
        <v>4</v>
      </c>
      <c r="H447" s="34" t="s">
        <v>411</v>
      </c>
      <c r="I447" s="34" t="s">
        <v>305</v>
      </c>
      <c r="J447" s="26" t="s">
        <v>250</v>
      </c>
      <c r="K447" s="26">
        <v>8.5</v>
      </c>
      <c r="L447" s="26">
        <v>3400</v>
      </c>
      <c r="M447" s="26"/>
      <c r="N447" s="26"/>
    </row>
    <row r="448" ht="14.25" spans="1:14">
      <c r="A448" s="32">
        <v>110</v>
      </c>
      <c r="B448" s="32" t="s">
        <v>88</v>
      </c>
      <c r="C448" s="32" t="s">
        <v>412</v>
      </c>
      <c r="D448" s="32" t="s">
        <v>413</v>
      </c>
      <c r="E448" s="32" t="s">
        <v>282</v>
      </c>
      <c r="F448" s="32" t="s">
        <v>414</v>
      </c>
      <c r="G448" s="32" t="s">
        <v>137</v>
      </c>
      <c r="H448" s="32" t="s">
        <v>415</v>
      </c>
      <c r="I448" s="32" t="s">
        <v>412</v>
      </c>
      <c r="J448" s="26" t="s">
        <v>95</v>
      </c>
      <c r="K448" s="26">
        <v>4</v>
      </c>
      <c r="L448" s="26">
        <v>1280</v>
      </c>
      <c r="M448" s="26">
        <v>4800</v>
      </c>
      <c r="N448" s="26"/>
    </row>
    <row r="449" ht="14.25" spans="1:14">
      <c r="A449" s="33">
        <v>445</v>
      </c>
      <c r="B449" s="33" t="s">
        <v>88</v>
      </c>
      <c r="C449" s="33" t="s">
        <v>412</v>
      </c>
      <c r="D449" s="33"/>
      <c r="E449" s="33" t="s">
        <v>282</v>
      </c>
      <c r="F449" s="33" t="s">
        <v>414</v>
      </c>
      <c r="G449" s="33" t="s">
        <v>137</v>
      </c>
      <c r="H449" s="33" t="s">
        <v>415</v>
      </c>
      <c r="I449" s="33" t="s">
        <v>412</v>
      </c>
      <c r="J449" s="26" t="s">
        <v>96</v>
      </c>
      <c r="K449" s="26">
        <v>4</v>
      </c>
      <c r="L449" s="26">
        <v>1280</v>
      </c>
      <c r="M449" s="26"/>
      <c r="N449" s="26"/>
    </row>
    <row r="450" ht="14.25" spans="1:14">
      <c r="A450" s="33">
        <v>446</v>
      </c>
      <c r="B450" s="33" t="s">
        <v>88</v>
      </c>
      <c r="C450" s="33" t="s">
        <v>412</v>
      </c>
      <c r="D450" s="33"/>
      <c r="E450" s="33" t="s">
        <v>282</v>
      </c>
      <c r="F450" s="33" t="s">
        <v>414</v>
      </c>
      <c r="G450" s="33" t="s">
        <v>137</v>
      </c>
      <c r="H450" s="33" t="s">
        <v>415</v>
      </c>
      <c r="I450" s="33" t="s">
        <v>412</v>
      </c>
      <c r="J450" s="26" t="s">
        <v>97</v>
      </c>
      <c r="K450" s="26">
        <v>2</v>
      </c>
      <c r="L450" s="26">
        <v>640</v>
      </c>
      <c r="M450" s="26"/>
      <c r="N450" s="26"/>
    </row>
    <row r="451" ht="14.25" spans="1:14">
      <c r="A451" s="33">
        <v>447</v>
      </c>
      <c r="B451" s="33" t="s">
        <v>88</v>
      </c>
      <c r="C451" s="33" t="s">
        <v>412</v>
      </c>
      <c r="D451" s="33"/>
      <c r="E451" s="33" t="s">
        <v>282</v>
      </c>
      <c r="F451" s="33" t="s">
        <v>414</v>
      </c>
      <c r="G451" s="33" t="s">
        <v>137</v>
      </c>
      <c r="H451" s="33" t="s">
        <v>415</v>
      </c>
      <c r="I451" s="33" t="s">
        <v>412</v>
      </c>
      <c r="J451" s="26" t="s">
        <v>98</v>
      </c>
      <c r="K451" s="26">
        <v>2</v>
      </c>
      <c r="L451" s="26">
        <v>640</v>
      </c>
      <c r="M451" s="26"/>
      <c r="N451" s="26"/>
    </row>
    <row r="452" ht="14.25" spans="1:14">
      <c r="A452" s="34">
        <v>448</v>
      </c>
      <c r="B452" s="34" t="s">
        <v>88</v>
      </c>
      <c r="C452" s="34" t="s">
        <v>412</v>
      </c>
      <c r="D452" s="34"/>
      <c r="E452" s="34" t="s">
        <v>282</v>
      </c>
      <c r="F452" s="34" t="s">
        <v>414</v>
      </c>
      <c r="G452" s="34" t="s">
        <v>137</v>
      </c>
      <c r="H452" s="34" t="s">
        <v>415</v>
      </c>
      <c r="I452" s="34" t="s">
        <v>412</v>
      </c>
      <c r="J452" s="26" t="s">
        <v>117</v>
      </c>
      <c r="K452" s="26">
        <v>4</v>
      </c>
      <c r="L452" s="26">
        <v>960</v>
      </c>
      <c r="M452" s="26"/>
      <c r="N452" s="26"/>
    </row>
    <row r="453" ht="14.25" spans="1:14">
      <c r="A453" s="32">
        <v>111</v>
      </c>
      <c r="B453" s="32" t="s">
        <v>88</v>
      </c>
      <c r="C453" s="32" t="s">
        <v>412</v>
      </c>
      <c r="D453" s="32" t="s">
        <v>416</v>
      </c>
      <c r="E453" s="32" t="s">
        <v>100</v>
      </c>
      <c r="F453" s="32" t="s">
        <v>417</v>
      </c>
      <c r="G453" s="32" t="s">
        <v>120</v>
      </c>
      <c r="H453" s="32" t="s">
        <v>418</v>
      </c>
      <c r="I453" s="32" t="s">
        <v>412</v>
      </c>
      <c r="J453" s="26" t="s">
        <v>95</v>
      </c>
      <c r="K453" s="26">
        <v>5</v>
      </c>
      <c r="L453" s="26">
        <v>1600</v>
      </c>
      <c r="M453" s="26">
        <v>5000</v>
      </c>
      <c r="N453" s="26"/>
    </row>
    <row r="454" ht="14.25" spans="1:14">
      <c r="A454" s="33">
        <v>450</v>
      </c>
      <c r="B454" s="33" t="s">
        <v>88</v>
      </c>
      <c r="C454" s="33" t="s">
        <v>412</v>
      </c>
      <c r="D454" s="33"/>
      <c r="E454" s="33" t="s">
        <v>100</v>
      </c>
      <c r="F454" s="33" t="s">
        <v>417</v>
      </c>
      <c r="G454" s="33" t="s">
        <v>120</v>
      </c>
      <c r="H454" s="33" t="s">
        <v>418</v>
      </c>
      <c r="I454" s="33" t="s">
        <v>412</v>
      </c>
      <c r="J454" s="26" t="s">
        <v>96</v>
      </c>
      <c r="K454" s="26">
        <v>4.625</v>
      </c>
      <c r="L454" s="26">
        <v>1480</v>
      </c>
      <c r="M454" s="26"/>
      <c r="N454" s="26"/>
    </row>
    <row r="455" ht="14.25" spans="1:14">
      <c r="A455" s="33">
        <v>451</v>
      </c>
      <c r="B455" s="33" t="s">
        <v>88</v>
      </c>
      <c r="C455" s="33" t="s">
        <v>412</v>
      </c>
      <c r="D455" s="33"/>
      <c r="E455" s="33" t="s">
        <v>100</v>
      </c>
      <c r="F455" s="33" t="s">
        <v>417</v>
      </c>
      <c r="G455" s="33" t="s">
        <v>120</v>
      </c>
      <c r="H455" s="33" t="s">
        <v>418</v>
      </c>
      <c r="I455" s="33" t="s">
        <v>412</v>
      </c>
      <c r="J455" s="26" t="s">
        <v>125</v>
      </c>
      <c r="K455" s="26">
        <v>2</v>
      </c>
      <c r="L455" s="26">
        <v>1280</v>
      </c>
      <c r="M455" s="26"/>
      <c r="N455" s="26"/>
    </row>
    <row r="456" ht="48" customHeight="1" spans="1:14">
      <c r="A456" s="34">
        <v>452</v>
      </c>
      <c r="B456" s="34" t="s">
        <v>88</v>
      </c>
      <c r="C456" s="34" t="s">
        <v>412</v>
      </c>
      <c r="D456" s="34"/>
      <c r="E456" s="34" t="s">
        <v>100</v>
      </c>
      <c r="F456" s="34" t="s">
        <v>417</v>
      </c>
      <c r="G456" s="34" t="s">
        <v>120</v>
      </c>
      <c r="H456" s="34" t="s">
        <v>418</v>
      </c>
      <c r="I456" s="34" t="s">
        <v>412</v>
      </c>
      <c r="J456" s="26" t="s">
        <v>97</v>
      </c>
      <c r="K456" s="26">
        <v>2</v>
      </c>
      <c r="L456" s="26">
        <v>640</v>
      </c>
      <c r="M456" s="26"/>
      <c r="N456" s="26"/>
    </row>
    <row r="457" ht="14.25" spans="1:14">
      <c r="A457" s="32">
        <v>112</v>
      </c>
      <c r="B457" s="32" t="s">
        <v>88</v>
      </c>
      <c r="C457" s="32" t="s">
        <v>412</v>
      </c>
      <c r="D457" s="32" t="s">
        <v>419</v>
      </c>
      <c r="E457" s="32" t="s">
        <v>100</v>
      </c>
      <c r="F457" s="32" t="s">
        <v>420</v>
      </c>
      <c r="G457" s="32" t="s">
        <v>107</v>
      </c>
      <c r="H457" s="32" t="s">
        <v>421</v>
      </c>
      <c r="I457" s="32" t="s">
        <v>412</v>
      </c>
      <c r="J457" s="26" t="s">
        <v>95</v>
      </c>
      <c r="K457" s="26">
        <v>5.45</v>
      </c>
      <c r="L457" s="26">
        <v>1744</v>
      </c>
      <c r="M457" s="26">
        <v>4428</v>
      </c>
      <c r="N457" s="26"/>
    </row>
    <row r="458" ht="14.25" spans="1:14">
      <c r="A458" s="33">
        <v>454</v>
      </c>
      <c r="B458" s="33" t="s">
        <v>88</v>
      </c>
      <c r="C458" s="33" t="s">
        <v>412</v>
      </c>
      <c r="D458" s="33"/>
      <c r="E458" s="33" t="s">
        <v>100</v>
      </c>
      <c r="F458" s="33" t="s">
        <v>420</v>
      </c>
      <c r="G458" s="33" t="s">
        <v>107</v>
      </c>
      <c r="H458" s="33" t="s">
        <v>421</v>
      </c>
      <c r="I458" s="33" t="s">
        <v>412</v>
      </c>
      <c r="J458" s="26" t="s">
        <v>96</v>
      </c>
      <c r="K458" s="26">
        <v>5.45</v>
      </c>
      <c r="L458" s="26">
        <v>1744</v>
      </c>
      <c r="M458" s="26"/>
      <c r="N458" s="26"/>
    </row>
    <row r="459" ht="14.25" spans="1:14">
      <c r="A459" s="33">
        <v>455</v>
      </c>
      <c r="B459" s="33" t="s">
        <v>88</v>
      </c>
      <c r="C459" s="33" t="s">
        <v>412</v>
      </c>
      <c r="D459" s="33"/>
      <c r="E459" s="33" t="s">
        <v>100</v>
      </c>
      <c r="F459" s="33" t="s">
        <v>420</v>
      </c>
      <c r="G459" s="33" t="s">
        <v>107</v>
      </c>
      <c r="H459" s="33" t="s">
        <v>421</v>
      </c>
      <c r="I459" s="33" t="s">
        <v>412</v>
      </c>
      <c r="J459" s="26" t="s">
        <v>97</v>
      </c>
      <c r="K459" s="26">
        <v>1</v>
      </c>
      <c r="L459" s="26">
        <v>320</v>
      </c>
      <c r="M459" s="26"/>
      <c r="N459" s="26"/>
    </row>
    <row r="460" ht="14.25" spans="1:14">
      <c r="A460" s="33">
        <v>456</v>
      </c>
      <c r="B460" s="33" t="s">
        <v>88</v>
      </c>
      <c r="C460" s="33" t="s">
        <v>412</v>
      </c>
      <c r="D460" s="33"/>
      <c r="E460" s="33" t="s">
        <v>100</v>
      </c>
      <c r="F460" s="33" t="s">
        <v>420</v>
      </c>
      <c r="G460" s="33" t="s">
        <v>107</v>
      </c>
      <c r="H460" s="33" t="s">
        <v>421</v>
      </c>
      <c r="I460" s="33" t="s">
        <v>412</v>
      </c>
      <c r="J460" s="26" t="s">
        <v>98</v>
      </c>
      <c r="K460" s="26">
        <v>1</v>
      </c>
      <c r="L460" s="26">
        <v>320</v>
      </c>
      <c r="M460" s="26"/>
      <c r="N460" s="26"/>
    </row>
    <row r="461" ht="14.25" spans="1:14">
      <c r="A461" s="34">
        <v>457</v>
      </c>
      <c r="B461" s="34" t="s">
        <v>88</v>
      </c>
      <c r="C461" s="34" t="s">
        <v>412</v>
      </c>
      <c r="D461" s="34"/>
      <c r="E461" s="34" t="s">
        <v>100</v>
      </c>
      <c r="F461" s="34" t="s">
        <v>420</v>
      </c>
      <c r="G461" s="34" t="s">
        <v>107</v>
      </c>
      <c r="H461" s="34" t="s">
        <v>421</v>
      </c>
      <c r="I461" s="34" t="s">
        <v>412</v>
      </c>
      <c r="J461" s="26" t="s">
        <v>24</v>
      </c>
      <c r="K461" s="26">
        <v>25</v>
      </c>
      <c r="L461" s="26">
        <v>300</v>
      </c>
      <c r="M461" s="26"/>
      <c r="N461" s="26"/>
    </row>
    <row r="462" ht="14.25" spans="1:14">
      <c r="A462" s="32">
        <v>113</v>
      </c>
      <c r="B462" s="32" t="s">
        <v>88</v>
      </c>
      <c r="C462" s="32" t="s">
        <v>412</v>
      </c>
      <c r="D462" s="32" t="s">
        <v>422</v>
      </c>
      <c r="E462" s="32" t="s">
        <v>91</v>
      </c>
      <c r="F462" s="32" t="s">
        <v>423</v>
      </c>
      <c r="G462" s="32" t="s">
        <v>101</v>
      </c>
      <c r="H462" s="32" t="s">
        <v>424</v>
      </c>
      <c r="I462" s="32" t="s">
        <v>412</v>
      </c>
      <c r="J462" s="26" t="s">
        <v>95</v>
      </c>
      <c r="K462" s="26">
        <v>2.5</v>
      </c>
      <c r="L462" s="26">
        <v>800</v>
      </c>
      <c r="M462" s="26">
        <v>1600</v>
      </c>
      <c r="N462" s="26"/>
    </row>
    <row r="463" ht="14.25" spans="1:14">
      <c r="A463" s="34">
        <v>459</v>
      </c>
      <c r="B463" s="34" t="s">
        <v>88</v>
      </c>
      <c r="C463" s="34" t="s">
        <v>412</v>
      </c>
      <c r="D463" s="34"/>
      <c r="E463" s="34" t="s">
        <v>91</v>
      </c>
      <c r="F463" s="34" t="s">
        <v>423</v>
      </c>
      <c r="G463" s="34" t="s">
        <v>101</v>
      </c>
      <c r="H463" s="34" t="s">
        <v>424</v>
      </c>
      <c r="I463" s="34" t="s">
        <v>412</v>
      </c>
      <c r="J463" s="26" t="s">
        <v>96</v>
      </c>
      <c r="K463" s="26">
        <v>2.5</v>
      </c>
      <c r="L463" s="26">
        <v>800</v>
      </c>
      <c r="M463" s="26"/>
      <c r="N463" s="26"/>
    </row>
    <row r="464" ht="14.25" spans="1:14">
      <c r="A464" s="32">
        <v>114</v>
      </c>
      <c r="B464" s="32" t="s">
        <v>88</v>
      </c>
      <c r="C464" s="32" t="s">
        <v>412</v>
      </c>
      <c r="D464" s="32" t="s">
        <v>425</v>
      </c>
      <c r="E464" s="32" t="s">
        <v>100</v>
      </c>
      <c r="F464" s="32" t="s">
        <v>426</v>
      </c>
      <c r="G464" s="32" t="s">
        <v>112</v>
      </c>
      <c r="H464" s="32" t="s">
        <v>427</v>
      </c>
      <c r="I464" s="32" t="s">
        <v>412</v>
      </c>
      <c r="J464" s="26" t="s">
        <v>96</v>
      </c>
      <c r="K464" s="26">
        <v>2</v>
      </c>
      <c r="L464" s="26">
        <v>640</v>
      </c>
      <c r="M464" s="26">
        <v>4480</v>
      </c>
      <c r="N464" s="26"/>
    </row>
    <row r="465" ht="14.25" spans="1:14">
      <c r="A465" s="33">
        <v>461</v>
      </c>
      <c r="B465" s="33" t="s">
        <v>88</v>
      </c>
      <c r="C465" s="33" t="s">
        <v>412</v>
      </c>
      <c r="D465" s="33"/>
      <c r="E465" s="33" t="s">
        <v>100</v>
      </c>
      <c r="F465" s="33" t="s">
        <v>426</v>
      </c>
      <c r="G465" s="33" t="s">
        <v>112</v>
      </c>
      <c r="H465" s="33" t="s">
        <v>427</v>
      </c>
      <c r="I465" s="33" t="s">
        <v>412</v>
      </c>
      <c r="J465" s="26" t="s">
        <v>97</v>
      </c>
      <c r="K465" s="26">
        <v>4</v>
      </c>
      <c r="L465" s="26">
        <v>1280</v>
      </c>
      <c r="M465" s="26"/>
      <c r="N465" s="26"/>
    </row>
    <row r="466" ht="14.25" spans="1:14">
      <c r="A466" s="33">
        <v>462</v>
      </c>
      <c r="B466" s="33" t="s">
        <v>88</v>
      </c>
      <c r="C466" s="33" t="s">
        <v>412</v>
      </c>
      <c r="D466" s="33"/>
      <c r="E466" s="33" t="s">
        <v>100</v>
      </c>
      <c r="F466" s="33" t="s">
        <v>426</v>
      </c>
      <c r="G466" s="33" t="s">
        <v>112</v>
      </c>
      <c r="H466" s="33" t="s">
        <v>427</v>
      </c>
      <c r="I466" s="33" t="s">
        <v>412</v>
      </c>
      <c r="J466" s="26" t="s">
        <v>98</v>
      </c>
      <c r="K466" s="26">
        <v>4</v>
      </c>
      <c r="L466" s="26">
        <v>1280</v>
      </c>
      <c r="M466" s="26"/>
      <c r="N466" s="26"/>
    </row>
    <row r="467" ht="14.25" spans="1:14">
      <c r="A467" s="33">
        <v>463</v>
      </c>
      <c r="B467" s="33" t="s">
        <v>88</v>
      </c>
      <c r="C467" s="33" t="s">
        <v>412</v>
      </c>
      <c r="D467" s="33"/>
      <c r="E467" s="33" t="s">
        <v>100</v>
      </c>
      <c r="F467" s="33" t="s">
        <v>426</v>
      </c>
      <c r="G467" s="33" t="s">
        <v>112</v>
      </c>
      <c r="H467" s="33" t="s">
        <v>427</v>
      </c>
      <c r="I467" s="33" t="s">
        <v>412</v>
      </c>
      <c r="J467" s="26" t="s">
        <v>125</v>
      </c>
      <c r="K467" s="26">
        <v>1</v>
      </c>
      <c r="L467" s="26">
        <v>640</v>
      </c>
      <c r="M467" s="26"/>
      <c r="N467" s="26"/>
    </row>
    <row r="468" ht="14.25" spans="1:14">
      <c r="A468" s="34">
        <v>464</v>
      </c>
      <c r="B468" s="34" t="s">
        <v>88</v>
      </c>
      <c r="C468" s="34" t="s">
        <v>412</v>
      </c>
      <c r="D468" s="34"/>
      <c r="E468" s="34" t="s">
        <v>100</v>
      </c>
      <c r="F468" s="34" t="s">
        <v>426</v>
      </c>
      <c r="G468" s="34" t="s">
        <v>112</v>
      </c>
      <c r="H468" s="34" t="s">
        <v>427</v>
      </c>
      <c r="I468" s="34" t="s">
        <v>412</v>
      </c>
      <c r="J468" s="26" t="s">
        <v>126</v>
      </c>
      <c r="K468" s="26">
        <v>1</v>
      </c>
      <c r="L468" s="26">
        <v>640</v>
      </c>
      <c r="M468" s="26"/>
      <c r="N468" s="26"/>
    </row>
    <row r="469" ht="14.25" spans="1:14">
      <c r="A469" s="32">
        <v>115</v>
      </c>
      <c r="B469" s="32" t="s">
        <v>88</v>
      </c>
      <c r="C469" s="32" t="s">
        <v>412</v>
      </c>
      <c r="D469" s="32" t="s">
        <v>428</v>
      </c>
      <c r="E469" s="32" t="s">
        <v>100</v>
      </c>
      <c r="F469" s="32" t="s">
        <v>429</v>
      </c>
      <c r="G469" s="32" t="s">
        <v>112</v>
      </c>
      <c r="H469" s="32" t="s">
        <v>430</v>
      </c>
      <c r="I469" s="32" t="s">
        <v>412</v>
      </c>
      <c r="J469" s="26" t="s">
        <v>95</v>
      </c>
      <c r="K469" s="26">
        <v>3</v>
      </c>
      <c r="L469" s="26">
        <v>960</v>
      </c>
      <c r="M469" s="26">
        <v>1920</v>
      </c>
      <c r="N469" s="26"/>
    </row>
    <row r="470" ht="14.25" spans="1:14">
      <c r="A470" s="34">
        <v>466</v>
      </c>
      <c r="B470" s="34" t="s">
        <v>88</v>
      </c>
      <c r="C470" s="34" t="s">
        <v>412</v>
      </c>
      <c r="D470" s="34"/>
      <c r="E470" s="34" t="s">
        <v>100</v>
      </c>
      <c r="F470" s="34" t="s">
        <v>429</v>
      </c>
      <c r="G470" s="34" t="s">
        <v>112</v>
      </c>
      <c r="H470" s="34" t="s">
        <v>430</v>
      </c>
      <c r="I470" s="34" t="s">
        <v>412</v>
      </c>
      <c r="J470" s="26" t="s">
        <v>96</v>
      </c>
      <c r="K470" s="26">
        <v>3</v>
      </c>
      <c r="L470" s="26">
        <v>960</v>
      </c>
      <c r="M470" s="26"/>
      <c r="N470" s="26"/>
    </row>
    <row r="471" ht="14.25" spans="1:14">
      <c r="A471" s="32">
        <v>116</v>
      </c>
      <c r="B471" s="32" t="s">
        <v>88</v>
      </c>
      <c r="C471" s="32" t="s">
        <v>412</v>
      </c>
      <c r="D471" s="32" t="s">
        <v>431</v>
      </c>
      <c r="E471" s="32" t="s">
        <v>100</v>
      </c>
      <c r="F471" s="32" t="s">
        <v>432</v>
      </c>
      <c r="G471" s="32" t="s">
        <v>137</v>
      </c>
      <c r="H471" s="32" t="s">
        <v>433</v>
      </c>
      <c r="I471" s="32" t="s">
        <v>412</v>
      </c>
      <c r="J471" s="26" t="s">
        <v>97</v>
      </c>
      <c r="K471" s="26">
        <v>1</v>
      </c>
      <c r="L471" s="26">
        <v>320</v>
      </c>
      <c r="M471" s="26">
        <v>640</v>
      </c>
      <c r="N471" s="26"/>
    </row>
    <row r="472" ht="14.25" spans="1:14">
      <c r="A472" s="34">
        <v>468</v>
      </c>
      <c r="B472" s="34" t="s">
        <v>88</v>
      </c>
      <c r="C472" s="34" t="s">
        <v>412</v>
      </c>
      <c r="D472" s="34"/>
      <c r="E472" s="34" t="s">
        <v>100</v>
      </c>
      <c r="F472" s="34" t="s">
        <v>432</v>
      </c>
      <c r="G472" s="34" t="s">
        <v>137</v>
      </c>
      <c r="H472" s="34" t="s">
        <v>433</v>
      </c>
      <c r="I472" s="34" t="s">
        <v>412</v>
      </c>
      <c r="J472" s="26" t="s">
        <v>98</v>
      </c>
      <c r="K472" s="26">
        <v>1</v>
      </c>
      <c r="L472" s="26">
        <v>320</v>
      </c>
      <c r="M472" s="26"/>
      <c r="N472" s="26"/>
    </row>
    <row r="473" ht="14.25" spans="1:14">
      <c r="A473" s="32">
        <v>117</v>
      </c>
      <c r="B473" s="32" t="s">
        <v>88</v>
      </c>
      <c r="C473" s="32" t="s">
        <v>412</v>
      </c>
      <c r="D473" s="32" t="s">
        <v>434</v>
      </c>
      <c r="E473" s="32" t="s">
        <v>100</v>
      </c>
      <c r="F473" s="32" t="s">
        <v>435</v>
      </c>
      <c r="G473" s="32" t="s">
        <v>112</v>
      </c>
      <c r="H473" s="32" t="s">
        <v>436</v>
      </c>
      <c r="I473" s="32" t="s">
        <v>412</v>
      </c>
      <c r="J473" s="26" t="s">
        <v>95</v>
      </c>
      <c r="K473" s="26">
        <v>2.2</v>
      </c>
      <c r="L473" s="26">
        <v>704</v>
      </c>
      <c r="M473" s="26">
        <v>5000</v>
      </c>
      <c r="N473" s="26"/>
    </row>
    <row r="474" ht="14.25" spans="1:14">
      <c r="A474" s="33">
        <v>470</v>
      </c>
      <c r="B474" s="33" t="s">
        <v>88</v>
      </c>
      <c r="C474" s="33" t="s">
        <v>412</v>
      </c>
      <c r="D474" s="33"/>
      <c r="E474" s="33" t="s">
        <v>100</v>
      </c>
      <c r="F474" s="33" t="s">
        <v>435</v>
      </c>
      <c r="G474" s="33" t="s">
        <v>112</v>
      </c>
      <c r="H474" s="33" t="s">
        <v>436</v>
      </c>
      <c r="I474" s="33" t="s">
        <v>412</v>
      </c>
      <c r="J474" s="26" t="s">
        <v>96</v>
      </c>
      <c r="K474" s="26">
        <v>2.2</v>
      </c>
      <c r="L474" s="26">
        <v>704</v>
      </c>
      <c r="M474" s="26"/>
      <c r="N474" s="26"/>
    </row>
    <row r="475" ht="14.25" spans="1:14">
      <c r="A475" s="33">
        <v>471</v>
      </c>
      <c r="B475" s="33" t="s">
        <v>88</v>
      </c>
      <c r="C475" s="33" t="s">
        <v>412</v>
      </c>
      <c r="D475" s="33"/>
      <c r="E475" s="33" t="s">
        <v>100</v>
      </c>
      <c r="F475" s="33" t="s">
        <v>435</v>
      </c>
      <c r="G475" s="33" t="s">
        <v>112</v>
      </c>
      <c r="H475" s="33" t="s">
        <v>436</v>
      </c>
      <c r="I475" s="33" t="s">
        <v>412</v>
      </c>
      <c r="J475" s="26" t="s">
        <v>97</v>
      </c>
      <c r="K475" s="26">
        <v>2.4</v>
      </c>
      <c r="L475" s="26">
        <v>768</v>
      </c>
      <c r="M475" s="26"/>
      <c r="N475" s="26"/>
    </row>
    <row r="476" ht="14.25" spans="1:14">
      <c r="A476" s="33">
        <v>472</v>
      </c>
      <c r="B476" s="33" t="s">
        <v>88</v>
      </c>
      <c r="C476" s="33" t="s">
        <v>412</v>
      </c>
      <c r="D476" s="33"/>
      <c r="E476" s="33" t="s">
        <v>100</v>
      </c>
      <c r="F476" s="33" t="s">
        <v>435</v>
      </c>
      <c r="G476" s="33" t="s">
        <v>112</v>
      </c>
      <c r="H476" s="33" t="s">
        <v>436</v>
      </c>
      <c r="I476" s="33" t="s">
        <v>412</v>
      </c>
      <c r="J476" s="26" t="s">
        <v>98</v>
      </c>
      <c r="K476" s="26">
        <v>2.4</v>
      </c>
      <c r="L476" s="26">
        <v>768</v>
      </c>
      <c r="M476" s="26"/>
      <c r="N476" s="26"/>
    </row>
    <row r="477" ht="14.25" spans="1:14">
      <c r="A477" s="33">
        <v>473</v>
      </c>
      <c r="B477" s="33" t="s">
        <v>88</v>
      </c>
      <c r="C477" s="33" t="s">
        <v>412</v>
      </c>
      <c r="D477" s="33"/>
      <c r="E477" s="33" t="s">
        <v>100</v>
      </c>
      <c r="F477" s="33" t="s">
        <v>435</v>
      </c>
      <c r="G477" s="33" t="s">
        <v>112</v>
      </c>
      <c r="H477" s="33" t="s">
        <v>436</v>
      </c>
      <c r="I477" s="33" t="s">
        <v>412</v>
      </c>
      <c r="J477" s="26" t="s">
        <v>125</v>
      </c>
      <c r="K477" s="26">
        <v>2</v>
      </c>
      <c r="L477" s="26">
        <v>1280</v>
      </c>
      <c r="M477" s="26"/>
      <c r="N477" s="26"/>
    </row>
    <row r="478" ht="14.25" spans="1:14">
      <c r="A478" s="34">
        <v>474</v>
      </c>
      <c r="B478" s="34" t="s">
        <v>88</v>
      </c>
      <c r="C478" s="34" t="s">
        <v>412</v>
      </c>
      <c r="D478" s="34"/>
      <c r="E478" s="34" t="s">
        <v>100</v>
      </c>
      <c r="F478" s="34" t="s">
        <v>435</v>
      </c>
      <c r="G478" s="34" t="s">
        <v>112</v>
      </c>
      <c r="H478" s="34" t="s">
        <v>436</v>
      </c>
      <c r="I478" s="34" t="s">
        <v>412</v>
      </c>
      <c r="J478" s="26" t="s">
        <v>126</v>
      </c>
      <c r="K478" s="26">
        <v>1.2125</v>
      </c>
      <c r="L478" s="26">
        <v>776</v>
      </c>
      <c r="M478" s="26"/>
      <c r="N478" s="26"/>
    </row>
    <row r="479" ht="14.25" spans="1:14">
      <c r="A479" s="32">
        <v>118</v>
      </c>
      <c r="B479" s="32" t="s">
        <v>88</v>
      </c>
      <c r="C479" s="32" t="s">
        <v>412</v>
      </c>
      <c r="D479" s="32" t="s">
        <v>437</v>
      </c>
      <c r="E479" s="32" t="s">
        <v>282</v>
      </c>
      <c r="F479" s="32" t="s">
        <v>438</v>
      </c>
      <c r="G479" s="32" t="s">
        <v>101</v>
      </c>
      <c r="H479" s="32" t="s">
        <v>439</v>
      </c>
      <c r="I479" s="32" t="s">
        <v>412</v>
      </c>
      <c r="J479" s="26" t="s">
        <v>95</v>
      </c>
      <c r="K479" s="26">
        <v>1.4</v>
      </c>
      <c r="L479" s="26">
        <v>448</v>
      </c>
      <c r="M479" s="26">
        <v>2664</v>
      </c>
      <c r="N479" s="26"/>
    </row>
    <row r="480" ht="14.25" spans="1:14">
      <c r="A480" s="33">
        <v>476</v>
      </c>
      <c r="B480" s="33" t="s">
        <v>88</v>
      </c>
      <c r="C480" s="33" t="s">
        <v>412</v>
      </c>
      <c r="D480" s="33"/>
      <c r="E480" s="33" t="s">
        <v>282</v>
      </c>
      <c r="F480" s="33" t="s">
        <v>438</v>
      </c>
      <c r="G480" s="33" t="s">
        <v>101</v>
      </c>
      <c r="H480" s="33" t="s">
        <v>439</v>
      </c>
      <c r="I480" s="33" t="s">
        <v>412</v>
      </c>
      <c r="J480" s="26" t="s">
        <v>96</v>
      </c>
      <c r="K480" s="26">
        <v>1.4</v>
      </c>
      <c r="L480" s="26">
        <v>448</v>
      </c>
      <c r="M480" s="26"/>
      <c r="N480" s="26"/>
    </row>
    <row r="481" ht="14.25" spans="1:14">
      <c r="A481" s="33">
        <v>477</v>
      </c>
      <c r="B481" s="33" t="s">
        <v>88</v>
      </c>
      <c r="C481" s="33" t="s">
        <v>412</v>
      </c>
      <c r="D481" s="33"/>
      <c r="E481" s="33" t="s">
        <v>282</v>
      </c>
      <c r="F481" s="33" t="s">
        <v>438</v>
      </c>
      <c r="G481" s="33" t="s">
        <v>101</v>
      </c>
      <c r="H481" s="33" t="s">
        <v>439</v>
      </c>
      <c r="I481" s="33" t="s">
        <v>412</v>
      </c>
      <c r="J481" s="26" t="s">
        <v>97</v>
      </c>
      <c r="K481" s="26">
        <v>2.2</v>
      </c>
      <c r="L481" s="26">
        <v>704</v>
      </c>
      <c r="M481" s="26"/>
      <c r="N481" s="26"/>
    </row>
    <row r="482" ht="14.25" spans="1:14">
      <c r="A482" s="33">
        <v>478</v>
      </c>
      <c r="B482" s="33" t="s">
        <v>88</v>
      </c>
      <c r="C482" s="33" t="s">
        <v>412</v>
      </c>
      <c r="D482" s="33"/>
      <c r="E482" s="33" t="s">
        <v>282</v>
      </c>
      <c r="F482" s="33" t="s">
        <v>438</v>
      </c>
      <c r="G482" s="33" t="s">
        <v>101</v>
      </c>
      <c r="H482" s="33" t="s">
        <v>439</v>
      </c>
      <c r="I482" s="33" t="s">
        <v>412</v>
      </c>
      <c r="J482" s="26" t="s">
        <v>98</v>
      </c>
      <c r="K482" s="26">
        <v>2.2</v>
      </c>
      <c r="L482" s="26">
        <v>704</v>
      </c>
      <c r="M482" s="26"/>
      <c r="N482" s="26"/>
    </row>
    <row r="483" ht="14.25" spans="1:14">
      <c r="A483" s="34">
        <v>479</v>
      </c>
      <c r="B483" s="34" t="s">
        <v>88</v>
      </c>
      <c r="C483" s="34" t="s">
        <v>412</v>
      </c>
      <c r="D483" s="34"/>
      <c r="E483" s="34" t="s">
        <v>282</v>
      </c>
      <c r="F483" s="34" t="s">
        <v>438</v>
      </c>
      <c r="G483" s="34" t="s">
        <v>101</v>
      </c>
      <c r="H483" s="34" t="s">
        <v>439</v>
      </c>
      <c r="I483" s="34" t="s">
        <v>412</v>
      </c>
      <c r="J483" s="26" t="s">
        <v>24</v>
      </c>
      <c r="K483" s="26">
        <v>30</v>
      </c>
      <c r="L483" s="26">
        <v>360</v>
      </c>
      <c r="M483" s="26"/>
      <c r="N483" s="26"/>
    </row>
    <row r="484" ht="14.25" spans="1:14">
      <c r="A484" s="32">
        <v>119</v>
      </c>
      <c r="B484" s="32" t="s">
        <v>88</v>
      </c>
      <c r="C484" s="32" t="s">
        <v>412</v>
      </c>
      <c r="D484" s="32" t="s">
        <v>440</v>
      </c>
      <c r="E484" s="32" t="s">
        <v>91</v>
      </c>
      <c r="F484" s="32" t="s">
        <v>441</v>
      </c>
      <c r="G484" s="32" t="s">
        <v>112</v>
      </c>
      <c r="H484" s="32" t="s">
        <v>442</v>
      </c>
      <c r="I484" s="32" t="s">
        <v>412</v>
      </c>
      <c r="J484" s="26" t="s">
        <v>95</v>
      </c>
      <c r="K484" s="26">
        <v>5</v>
      </c>
      <c r="L484" s="26">
        <v>1600</v>
      </c>
      <c r="M484" s="26">
        <v>5000</v>
      </c>
      <c r="N484" s="26"/>
    </row>
    <row r="485" ht="14.25" spans="1:14">
      <c r="A485" s="33">
        <v>481</v>
      </c>
      <c r="B485" s="33" t="s">
        <v>88</v>
      </c>
      <c r="C485" s="33" t="s">
        <v>412</v>
      </c>
      <c r="D485" s="33"/>
      <c r="E485" s="33" t="s">
        <v>91</v>
      </c>
      <c r="F485" s="33" t="s">
        <v>441</v>
      </c>
      <c r="G485" s="33" t="s">
        <v>112</v>
      </c>
      <c r="H485" s="33" t="s">
        <v>442</v>
      </c>
      <c r="I485" s="33" t="s">
        <v>412</v>
      </c>
      <c r="J485" s="26" t="s">
        <v>96</v>
      </c>
      <c r="K485" s="26">
        <v>4.625</v>
      </c>
      <c r="L485" s="26">
        <v>1480</v>
      </c>
      <c r="M485" s="26"/>
      <c r="N485" s="26"/>
    </row>
    <row r="486" ht="14.25" spans="1:14">
      <c r="A486" s="33">
        <v>482</v>
      </c>
      <c r="B486" s="33" t="s">
        <v>88</v>
      </c>
      <c r="C486" s="33" t="s">
        <v>412</v>
      </c>
      <c r="D486" s="33"/>
      <c r="E486" s="33" t="s">
        <v>91</v>
      </c>
      <c r="F486" s="33" t="s">
        <v>441</v>
      </c>
      <c r="G486" s="33" t="s">
        <v>112</v>
      </c>
      <c r="H486" s="33" t="s">
        <v>442</v>
      </c>
      <c r="I486" s="33" t="s">
        <v>412</v>
      </c>
      <c r="J486" s="26" t="s">
        <v>97</v>
      </c>
      <c r="K486" s="26">
        <v>2</v>
      </c>
      <c r="L486" s="26">
        <v>640</v>
      </c>
      <c r="M486" s="26"/>
      <c r="N486" s="26"/>
    </row>
    <row r="487" ht="14.25" spans="1:14">
      <c r="A487" s="33">
        <v>483</v>
      </c>
      <c r="B487" s="33" t="s">
        <v>88</v>
      </c>
      <c r="C487" s="33" t="s">
        <v>412</v>
      </c>
      <c r="D487" s="33"/>
      <c r="E487" s="33" t="s">
        <v>91</v>
      </c>
      <c r="F487" s="33" t="s">
        <v>441</v>
      </c>
      <c r="G487" s="33" t="s">
        <v>112</v>
      </c>
      <c r="H487" s="33" t="s">
        <v>442</v>
      </c>
      <c r="I487" s="33" t="s">
        <v>412</v>
      </c>
      <c r="J487" s="26" t="s">
        <v>125</v>
      </c>
      <c r="K487" s="26">
        <v>1</v>
      </c>
      <c r="L487" s="26">
        <v>640</v>
      </c>
      <c r="M487" s="26"/>
      <c r="N487" s="26"/>
    </row>
    <row r="488" ht="14.25" spans="1:14">
      <c r="A488" s="34">
        <v>484</v>
      </c>
      <c r="B488" s="34" t="s">
        <v>88</v>
      </c>
      <c r="C488" s="34" t="s">
        <v>412</v>
      </c>
      <c r="D488" s="34"/>
      <c r="E488" s="34" t="s">
        <v>91</v>
      </c>
      <c r="F488" s="34" t="s">
        <v>441</v>
      </c>
      <c r="G488" s="34" t="s">
        <v>112</v>
      </c>
      <c r="H488" s="34" t="s">
        <v>442</v>
      </c>
      <c r="I488" s="34" t="s">
        <v>412</v>
      </c>
      <c r="J488" s="26" t="s">
        <v>126</v>
      </c>
      <c r="K488" s="26">
        <v>1</v>
      </c>
      <c r="L488" s="26">
        <v>640</v>
      </c>
      <c r="M488" s="26"/>
      <c r="N488" s="26"/>
    </row>
    <row r="489" ht="14.25" spans="1:14">
      <c r="A489" s="32">
        <v>120</v>
      </c>
      <c r="B489" s="32" t="s">
        <v>88</v>
      </c>
      <c r="C489" s="32" t="s">
        <v>412</v>
      </c>
      <c r="D489" s="32" t="s">
        <v>443</v>
      </c>
      <c r="E489" s="32" t="s">
        <v>100</v>
      </c>
      <c r="F489" s="32" t="s">
        <v>444</v>
      </c>
      <c r="G489" s="32" t="s">
        <v>132</v>
      </c>
      <c r="H489" s="32" t="s">
        <v>445</v>
      </c>
      <c r="I489" s="32" t="s">
        <v>412</v>
      </c>
      <c r="J489" s="26" t="s">
        <v>95</v>
      </c>
      <c r="K489" s="26">
        <v>7</v>
      </c>
      <c r="L489" s="26">
        <v>2240</v>
      </c>
      <c r="M489" s="26">
        <v>5000</v>
      </c>
      <c r="N489" s="26"/>
    </row>
    <row r="490" ht="14.25" spans="1:14">
      <c r="A490" s="33">
        <v>486</v>
      </c>
      <c r="B490" s="33" t="s">
        <v>88</v>
      </c>
      <c r="C490" s="33" t="s">
        <v>412</v>
      </c>
      <c r="D490" s="33"/>
      <c r="E490" s="33" t="s">
        <v>100</v>
      </c>
      <c r="F490" s="33" t="s">
        <v>444</v>
      </c>
      <c r="G490" s="33" t="s">
        <v>132</v>
      </c>
      <c r="H490" s="33" t="s">
        <v>445</v>
      </c>
      <c r="I490" s="33" t="s">
        <v>412</v>
      </c>
      <c r="J490" s="26" t="s">
        <v>96</v>
      </c>
      <c r="K490" s="26">
        <v>2.625</v>
      </c>
      <c r="L490" s="26">
        <v>840</v>
      </c>
      <c r="M490" s="26"/>
      <c r="N490" s="26"/>
    </row>
    <row r="491" ht="14.25" spans="1:14">
      <c r="A491" s="33">
        <v>487</v>
      </c>
      <c r="B491" s="33" t="s">
        <v>88</v>
      </c>
      <c r="C491" s="33" t="s">
        <v>412</v>
      </c>
      <c r="D491" s="33"/>
      <c r="E491" s="33" t="s">
        <v>100</v>
      </c>
      <c r="F491" s="33" t="s">
        <v>444</v>
      </c>
      <c r="G491" s="33" t="s">
        <v>132</v>
      </c>
      <c r="H491" s="33" t="s">
        <v>445</v>
      </c>
      <c r="I491" s="33" t="s">
        <v>412</v>
      </c>
      <c r="J491" s="26" t="s">
        <v>97</v>
      </c>
      <c r="K491" s="26">
        <v>1</v>
      </c>
      <c r="L491" s="26">
        <v>320</v>
      </c>
      <c r="M491" s="26"/>
      <c r="N491" s="26"/>
    </row>
    <row r="492" ht="57" customHeight="1" spans="1:14">
      <c r="A492" s="34">
        <v>488</v>
      </c>
      <c r="B492" s="34" t="s">
        <v>88</v>
      </c>
      <c r="C492" s="34" t="s">
        <v>412</v>
      </c>
      <c r="D492" s="34"/>
      <c r="E492" s="34" t="s">
        <v>100</v>
      </c>
      <c r="F492" s="34" t="s">
        <v>444</v>
      </c>
      <c r="G492" s="34" t="s">
        <v>132</v>
      </c>
      <c r="H492" s="34" t="s">
        <v>445</v>
      </c>
      <c r="I492" s="34" t="s">
        <v>412</v>
      </c>
      <c r="J492" s="26" t="s">
        <v>125</v>
      </c>
      <c r="K492" s="26">
        <v>2.5</v>
      </c>
      <c r="L492" s="26">
        <v>1600</v>
      </c>
      <c r="M492" s="26"/>
      <c r="N492" s="26"/>
    </row>
    <row r="493" ht="14.25" spans="1:14">
      <c r="A493" s="32">
        <v>121</v>
      </c>
      <c r="B493" s="32" t="s">
        <v>88</v>
      </c>
      <c r="C493" s="32" t="s">
        <v>412</v>
      </c>
      <c r="D493" s="32" t="s">
        <v>446</v>
      </c>
      <c r="E493" s="32" t="s">
        <v>100</v>
      </c>
      <c r="F493" s="32" t="s">
        <v>447</v>
      </c>
      <c r="G493" s="32" t="s">
        <v>107</v>
      </c>
      <c r="H493" s="32" t="s">
        <v>448</v>
      </c>
      <c r="I493" s="32" t="s">
        <v>412</v>
      </c>
      <c r="J493" s="26" t="s">
        <v>95</v>
      </c>
      <c r="K493" s="26">
        <v>2.6</v>
      </c>
      <c r="L493" s="26">
        <v>832</v>
      </c>
      <c r="M493" s="26">
        <v>4944</v>
      </c>
      <c r="N493" s="26"/>
    </row>
    <row r="494" ht="14.25" spans="1:14">
      <c r="A494" s="33">
        <v>490</v>
      </c>
      <c r="B494" s="33" t="s">
        <v>88</v>
      </c>
      <c r="C494" s="33" t="s">
        <v>412</v>
      </c>
      <c r="D494" s="33"/>
      <c r="E494" s="33" t="s">
        <v>100</v>
      </c>
      <c r="F494" s="33" t="s">
        <v>447</v>
      </c>
      <c r="G494" s="33" t="s">
        <v>107</v>
      </c>
      <c r="H494" s="33" t="s">
        <v>448</v>
      </c>
      <c r="I494" s="33" t="s">
        <v>412</v>
      </c>
      <c r="J494" s="26" t="s">
        <v>96</v>
      </c>
      <c r="K494" s="26">
        <v>2.6</v>
      </c>
      <c r="L494" s="26">
        <v>832</v>
      </c>
      <c r="M494" s="26"/>
      <c r="N494" s="26"/>
    </row>
    <row r="495" ht="14.25" spans="1:14">
      <c r="A495" s="33">
        <v>491</v>
      </c>
      <c r="B495" s="33" t="s">
        <v>88</v>
      </c>
      <c r="C495" s="33" t="s">
        <v>412</v>
      </c>
      <c r="D495" s="33"/>
      <c r="E495" s="33" t="s">
        <v>100</v>
      </c>
      <c r="F495" s="33" t="s">
        <v>447</v>
      </c>
      <c r="G495" s="33" t="s">
        <v>107</v>
      </c>
      <c r="H495" s="33" t="s">
        <v>448</v>
      </c>
      <c r="I495" s="33" t="s">
        <v>412</v>
      </c>
      <c r="J495" s="26" t="s">
        <v>125</v>
      </c>
      <c r="K495" s="26">
        <v>1</v>
      </c>
      <c r="L495" s="26">
        <v>640</v>
      </c>
      <c r="M495" s="26"/>
      <c r="N495" s="26"/>
    </row>
    <row r="496" ht="14.25" spans="1:14">
      <c r="A496" s="33">
        <v>492</v>
      </c>
      <c r="B496" s="33" t="s">
        <v>88</v>
      </c>
      <c r="C496" s="33" t="s">
        <v>412</v>
      </c>
      <c r="D496" s="33"/>
      <c r="E496" s="33" t="s">
        <v>100</v>
      </c>
      <c r="F496" s="33" t="s">
        <v>447</v>
      </c>
      <c r="G496" s="33" t="s">
        <v>107</v>
      </c>
      <c r="H496" s="33" t="s">
        <v>448</v>
      </c>
      <c r="I496" s="33" t="s">
        <v>412</v>
      </c>
      <c r="J496" s="26" t="s">
        <v>126</v>
      </c>
      <c r="K496" s="26">
        <v>1</v>
      </c>
      <c r="L496" s="26">
        <v>640</v>
      </c>
      <c r="M496" s="26"/>
      <c r="N496" s="26"/>
    </row>
    <row r="497" ht="14.25" spans="1:14">
      <c r="A497" s="33">
        <v>493</v>
      </c>
      <c r="B497" s="33" t="s">
        <v>88</v>
      </c>
      <c r="C497" s="33" t="s">
        <v>412</v>
      </c>
      <c r="D497" s="33"/>
      <c r="E497" s="33" t="s">
        <v>100</v>
      </c>
      <c r="F497" s="33" t="s">
        <v>447</v>
      </c>
      <c r="G497" s="33" t="s">
        <v>107</v>
      </c>
      <c r="H497" s="33" t="s">
        <v>448</v>
      </c>
      <c r="I497" s="33" t="s">
        <v>412</v>
      </c>
      <c r="J497" s="26" t="s">
        <v>97</v>
      </c>
      <c r="K497" s="26">
        <v>2</v>
      </c>
      <c r="L497" s="26">
        <v>640</v>
      </c>
      <c r="M497" s="26"/>
      <c r="N497" s="26"/>
    </row>
    <row r="498" ht="14.25" spans="1:14">
      <c r="A498" s="33">
        <v>494</v>
      </c>
      <c r="B498" s="33" t="s">
        <v>88</v>
      </c>
      <c r="C498" s="33" t="s">
        <v>412</v>
      </c>
      <c r="D498" s="33"/>
      <c r="E498" s="33" t="s">
        <v>100</v>
      </c>
      <c r="F498" s="33" t="s">
        <v>447</v>
      </c>
      <c r="G498" s="33" t="s">
        <v>107</v>
      </c>
      <c r="H498" s="33" t="s">
        <v>448</v>
      </c>
      <c r="I498" s="33" t="s">
        <v>412</v>
      </c>
      <c r="J498" s="26" t="s">
        <v>98</v>
      </c>
      <c r="K498" s="26">
        <v>2</v>
      </c>
      <c r="L498" s="26">
        <v>640</v>
      </c>
      <c r="M498" s="26"/>
      <c r="N498" s="26"/>
    </row>
    <row r="499" ht="14.25" spans="1:14">
      <c r="A499" s="33">
        <v>495</v>
      </c>
      <c r="B499" s="33" t="s">
        <v>88</v>
      </c>
      <c r="C499" s="33" t="s">
        <v>412</v>
      </c>
      <c r="D499" s="33"/>
      <c r="E499" s="33" t="s">
        <v>100</v>
      </c>
      <c r="F499" s="33" t="s">
        <v>447</v>
      </c>
      <c r="G499" s="33" t="s">
        <v>107</v>
      </c>
      <c r="H499" s="33" t="s">
        <v>448</v>
      </c>
      <c r="I499" s="33" t="s">
        <v>412</v>
      </c>
      <c r="J499" s="26" t="s">
        <v>24</v>
      </c>
      <c r="K499" s="26">
        <v>20</v>
      </c>
      <c r="L499" s="26">
        <v>240</v>
      </c>
      <c r="M499" s="26"/>
      <c r="N499" s="26"/>
    </row>
    <row r="500" ht="14.25" spans="1:14">
      <c r="A500" s="34">
        <v>496</v>
      </c>
      <c r="B500" s="34" t="s">
        <v>88</v>
      </c>
      <c r="C500" s="34" t="s">
        <v>412</v>
      </c>
      <c r="D500" s="34"/>
      <c r="E500" s="34" t="s">
        <v>100</v>
      </c>
      <c r="F500" s="34" t="s">
        <v>447</v>
      </c>
      <c r="G500" s="34" t="s">
        <v>107</v>
      </c>
      <c r="H500" s="34" t="s">
        <v>448</v>
      </c>
      <c r="I500" s="34" t="s">
        <v>412</v>
      </c>
      <c r="J500" s="26" t="s">
        <v>72</v>
      </c>
      <c r="K500" s="26">
        <v>30</v>
      </c>
      <c r="L500" s="26">
        <v>480</v>
      </c>
      <c r="M500" s="26"/>
      <c r="N500" s="26"/>
    </row>
    <row r="501" ht="14.25" spans="1:14">
      <c r="A501" s="32">
        <v>122</v>
      </c>
      <c r="B501" s="32" t="s">
        <v>88</v>
      </c>
      <c r="C501" s="32" t="s">
        <v>449</v>
      </c>
      <c r="D501" s="32" t="s">
        <v>450</v>
      </c>
      <c r="E501" s="32" t="s">
        <v>91</v>
      </c>
      <c r="F501" s="32" t="s">
        <v>451</v>
      </c>
      <c r="G501" s="32" t="s">
        <v>101</v>
      </c>
      <c r="H501" s="32" t="s">
        <v>173</v>
      </c>
      <c r="I501" s="32" t="s">
        <v>449</v>
      </c>
      <c r="J501" s="26" t="s">
        <v>297</v>
      </c>
      <c r="K501" s="26">
        <v>6</v>
      </c>
      <c r="L501" s="26">
        <v>1920</v>
      </c>
      <c r="M501" s="26">
        <v>5000</v>
      </c>
      <c r="N501" s="26"/>
    </row>
    <row r="502" ht="14.25" spans="1:14">
      <c r="A502" s="33">
        <v>498</v>
      </c>
      <c r="B502" s="33" t="s">
        <v>88</v>
      </c>
      <c r="C502" s="33" t="s">
        <v>449</v>
      </c>
      <c r="D502" s="33"/>
      <c r="E502" s="33" t="s">
        <v>91</v>
      </c>
      <c r="F502" s="33" t="s">
        <v>451</v>
      </c>
      <c r="G502" s="33" t="s">
        <v>101</v>
      </c>
      <c r="H502" s="33" t="s">
        <v>173</v>
      </c>
      <c r="I502" s="33" t="s">
        <v>449</v>
      </c>
      <c r="J502" s="26" t="s">
        <v>298</v>
      </c>
      <c r="K502" s="26">
        <v>3.625</v>
      </c>
      <c r="L502" s="26">
        <v>1160</v>
      </c>
      <c r="M502" s="26"/>
      <c r="N502" s="26"/>
    </row>
    <row r="503" ht="14.25" spans="1:14">
      <c r="A503" s="34">
        <v>499</v>
      </c>
      <c r="B503" s="34" t="s">
        <v>88</v>
      </c>
      <c r="C503" s="34" t="s">
        <v>449</v>
      </c>
      <c r="D503" s="34"/>
      <c r="E503" s="34" t="s">
        <v>91</v>
      </c>
      <c r="F503" s="34" t="s">
        <v>451</v>
      </c>
      <c r="G503" s="34" t="s">
        <v>101</v>
      </c>
      <c r="H503" s="34" t="s">
        <v>173</v>
      </c>
      <c r="I503" s="34" t="s">
        <v>449</v>
      </c>
      <c r="J503" s="26" t="s">
        <v>96</v>
      </c>
      <c r="K503" s="26">
        <v>6</v>
      </c>
      <c r="L503" s="26">
        <v>1920</v>
      </c>
      <c r="M503" s="26"/>
      <c r="N503" s="26"/>
    </row>
    <row r="504" ht="14.25" spans="1:14">
      <c r="A504" s="32">
        <v>123</v>
      </c>
      <c r="B504" s="32" t="s">
        <v>88</v>
      </c>
      <c r="C504" s="32" t="s">
        <v>449</v>
      </c>
      <c r="D504" s="32" t="s">
        <v>452</v>
      </c>
      <c r="E504" s="32" t="s">
        <v>91</v>
      </c>
      <c r="F504" s="32" t="s">
        <v>453</v>
      </c>
      <c r="G504" s="32" t="s">
        <v>107</v>
      </c>
      <c r="H504" s="32" t="s">
        <v>454</v>
      </c>
      <c r="I504" s="32" t="s">
        <v>449</v>
      </c>
      <c r="J504" s="26" t="s">
        <v>95</v>
      </c>
      <c r="K504" s="26">
        <v>11.625</v>
      </c>
      <c r="L504" s="26">
        <v>3720</v>
      </c>
      <c r="M504" s="26">
        <v>5000</v>
      </c>
      <c r="N504" s="26"/>
    </row>
    <row r="505" ht="14.25" spans="1:14">
      <c r="A505" s="34">
        <v>501</v>
      </c>
      <c r="B505" s="34" t="s">
        <v>88</v>
      </c>
      <c r="C505" s="34" t="s">
        <v>449</v>
      </c>
      <c r="D505" s="34"/>
      <c r="E505" s="34" t="s">
        <v>91</v>
      </c>
      <c r="F505" s="34" t="s">
        <v>453</v>
      </c>
      <c r="G505" s="34" t="s">
        <v>107</v>
      </c>
      <c r="H505" s="34" t="s">
        <v>454</v>
      </c>
      <c r="I505" s="34" t="s">
        <v>449</v>
      </c>
      <c r="J505" s="26" t="s">
        <v>250</v>
      </c>
      <c r="K505" s="26">
        <v>4</v>
      </c>
      <c r="L505" s="26">
        <v>1280</v>
      </c>
      <c r="M505" s="26"/>
      <c r="N505" s="26"/>
    </row>
    <row r="506" ht="14.25" spans="1:14">
      <c r="A506" s="32">
        <v>124</v>
      </c>
      <c r="B506" s="32" t="s">
        <v>88</v>
      </c>
      <c r="C506" s="32" t="s">
        <v>449</v>
      </c>
      <c r="D506" s="32" t="s">
        <v>455</v>
      </c>
      <c r="E506" s="32" t="s">
        <v>100</v>
      </c>
      <c r="F506" s="32" t="s">
        <v>456</v>
      </c>
      <c r="G506" s="32" t="s">
        <v>101</v>
      </c>
      <c r="H506" s="32" t="s">
        <v>457</v>
      </c>
      <c r="I506" s="32" t="s">
        <v>449</v>
      </c>
      <c r="J506" s="26" t="s">
        <v>95</v>
      </c>
      <c r="K506" s="26">
        <v>11.625</v>
      </c>
      <c r="L506" s="26">
        <v>3720</v>
      </c>
      <c r="M506" s="26">
        <v>5000</v>
      </c>
      <c r="N506" s="26"/>
    </row>
    <row r="507" ht="14.25" spans="1:14">
      <c r="A507" s="34">
        <v>503</v>
      </c>
      <c r="B507" s="34" t="s">
        <v>88</v>
      </c>
      <c r="C507" s="34" t="s">
        <v>449</v>
      </c>
      <c r="D507" s="34"/>
      <c r="E507" s="34" t="s">
        <v>100</v>
      </c>
      <c r="F507" s="34" t="s">
        <v>456</v>
      </c>
      <c r="G507" s="34" t="s">
        <v>101</v>
      </c>
      <c r="H507" s="34" t="s">
        <v>457</v>
      </c>
      <c r="I507" s="34" t="s">
        <v>449</v>
      </c>
      <c r="J507" s="26" t="s">
        <v>250</v>
      </c>
      <c r="K507" s="26">
        <v>4</v>
      </c>
      <c r="L507" s="26">
        <v>1280</v>
      </c>
      <c r="M507" s="26"/>
      <c r="N507" s="26"/>
    </row>
    <row r="508" ht="14.25" spans="1:14">
      <c r="A508" s="32">
        <v>125</v>
      </c>
      <c r="B508" s="32" t="s">
        <v>88</v>
      </c>
      <c r="C508" s="32" t="s">
        <v>449</v>
      </c>
      <c r="D508" s="32" t="s">
        <v>458</v>
      </c>
      <c r="E508" s="32" t="s">
        <v>100</v>
      </c>
      <c r="F508" s="32" t="s">
        <v>459</v>
      </c>
      <c r="G508" s="32" t="s">
        <v>107</v>
      </c>
      <c r="H508" s="32" t="s">
        <v>460</v>
      </c>
      <c r="I508" s="32" t="s">
        <v>449</v>
      </c>
      <c r="J508" s="26" t="s">
        <v>95</v>
      </c>
      <c r="K508" s="26">
        <v>3</v>
      </c>
      <c r="L508" s="26">
        <v>960</v>
      </c>
      <c r="M508" s="26">
        <v>5000</v>
      </c>
      <c r="N508" s="26"/>
    </row>
    <row r="509" ht="14.25" spans="1:14">
      <c r="A509" s="33">
        <v>505</v>
      </c>
      <c r="B509" s="33" t="s">
        <v>88</v>
      </c>
      <c r="C509" s="33" t="s">
        <v>449</v>
      </c>
      <c r="D509" s="33"/>
      <c r="E509" s="33" t="s">
        <v>100</v>
      </c>
      <c r="F509" s="33" t="s">
        <v>459</v>
      </c>
      <c r="G509" s="33" t="s">
        <v>107</v>
      </c>
      <c r="H509" s="33" t="s">
        <v>460</v>
      </c>
      <c r="I509" s="33" t="s">
        <v>449</v>
      </c>
      <c r="J509" s="26" t="s">
        <v>96</v>
      </c>
      <c r="K509" s="26">
        <v>9.625</v>
      </c>
      <c r="L509" s="26">
        <v>3080</v>
      </c>
      <c r="M509" s="26"/>
      <c r="N509" s="26"/>
    </row>
    <row r="510" ht="14.25" spans="1:14">
      <c r="A510" s="34">
        <v>506</v>
      </c>
      <c r="B510" s="34" t="s">
        <v>88</v>
      </c>
      <c r="C510" s="34" t="s">
        <v>449</v>
      </c>
      <c r="D510" s="34"/>
      <c r="E510" s="34" t="s">
        <v>100</v>
      </c>
      <c r="F510" s="34" t="s">
        <v>459</v>
      </c>
      <c r="G510" s="34" t="s">
        <v>107</v>
      </c>
      <c r="H510" s="34" t="s">
        <v>460</v>
      </c>
      <c r="I510" s="34" t="s">
        <v>449</v>
      </c>
      <c r="J510" s="26" t="s">
        <v>250</v>
      </c>
      <c r="K510" s="26">
        <v>3</v>
      </c>
      <c r="L510" s="26">
        <v>960</v>
      </c>
      <c r="M510" s="26"/>
      <c r="N510" s="26"/>
    </row>
    <row r="511" ht="14.25" spans="1:14">
      <c r="A511" s="32">
        <v>126</v>
      </c>
      <c r="B511" s="32" t="s">
        <v>88</v>
      </c>
      <c r="C511" s="32" t="s">
        <v>449</v>
      </c>
      <c r="D511" s="32" t="s">
        <v>461</v>
      </c>
      <c r="E511" s="32" t="s">
        <v>100</v>
      </c>
      <c r="F511" s="32" t="s">
        <v>462</v>
      </c>
      <c r="G511" s="32" t="s">
        <v>101</v>
      </c>
      <c r="H511" s="32" t="s">
        <v>463</v>
      </c>
      <c r="I511" s="32" t="s">
        <v>449</v>
      </c>
      <c r="J511" s="26" t="s">
        <v>95</v>
      </c>
      <c r="K511" s="26">
        <v>5</v>
      </c>
      <c r="L511" s="26">
        <v>1600</v>
      </c>
      <c r="M511" s="26">
        <v>3680</v>
      </c>
      <c r="N511" s="26"/>
    </row>
    <row r="512" ht="14.25" spans="1:14">
      <c r="A512" s="33">
        <v>508</v>
      </c>
      <c r="B512" s="33" t="s">
        <v>88</v>
      </c>
      <c r="C512" s="33" t="s">
        <v>449</v>
      </c>
      <c r="D512" s="33"/>
      <c r="E512" s="33" t="s">
        <v>100</v>
      </c>
      <c r="F512" s="33" t="s">
        <v>462</v>
      </c>
      <c r="G512" s="33" t="s">
        <v>101</v>
      </c>
      <c r="H512" s="33" t="s">
        <v>463</v>
      </c>
      <c r="I512" s="33" t="s">
        <v>449</v>
      </c>
      <c r="J512" s="26" t="s">
        <v>96</v>
      </c>
      <c r="K512" s="26">
        <v>5</v>
      </c>
      <c r="L512" s="26">
        <v>1600</v>
      </c>
      <c r="M512" s="26"/>
      <c r="N512" s="26"/>
    </row>
    <row r="513" ht="14.25" spans="1:14">
      <c r="A513" s="34">
        <v>509</v>
      </c>
      <c r="B513" s="34" t="s">
        <v>88</v>
      </c>
      <c r="C513" s="34" t="s">
        <v>449</v>
      </c>
      <c r="D513" s="34"/>
      <c r="E513" s="34" t="s">
        <v>100</v>
      </c>
      <c r="F513" s="34" t="s">
        <v>462</v>
      </c>
      <c r="G513" s="34" t="s">
        <v>101</v>
      </c>
      <c r="H513" s="34" t="s">
        <v>463</v>
      </c>
      <c r="I513" s="34" t="s">
        <v>449</v>
      </c>
      <c r="J513" s="26" t="s">
        <v>24</v>
      </c>
      <c r="K513" s="26">
        <v>40</v>
      </c>
      <c r="L513" s="26">
        <v>480</v>
      </c>
      <c r="M513" s="26"/>
      <c r="N513" s="26"/>
    </row>
    <row r="514" ht="14.25" spans="1:14">
      <c r="A514" s="32">
        <v>127</v>
      </c>
      <c r="B514" s="32" t="s">
        <v>88</v>
      </c>
      <c r="C514" s="32" t="s">
        <v>449</v>
      </c>
      <c r="D514" s="32" t="s">
        <v>464</v>
      </c>
      <c r="E514" s="32" t="s">
        <v>100</v>
      </c>
      <c r="F514" s="32" t="s">
        <v>465</v>
      </c>
      <c r="G514" s="32" t="s">
        <v>101</v>
      </c>
      <c r="H514" s="32" t="s">
        <v>466</v>
      </c>
      <c r="I514" s="32" t="s">
        <v>449</v>
      </c>
      <c r="J514" s="26" t="s">
        <v>95</v>
      </c>
      <c r="K514" s="26">
        <v>4</v>
      </c>
      <c r="L514" s="26">
        <v>1280</v>
      </c>
      <c r="M514" s="26">
        <v>4800</v>
      </c>
      <c r="N514" s="26"/>
    </row>
    <row r="515" ht="14.25" spans="1:14">
      <c r="A515" s="33">
        <v>511</v>
      </c>
      <c r="B515" s="33" t="s">
        <v>88</v>
      </c>
      <c r="C515" s="33" t="s">
        <v>449</v>
      </c>
      <c r="D515" s="33"/>
      <c r="E515" s="33" t="s">
        <v>100</v>
      </c>
      <c r="F515" s="33" t="s">
        <v>465</v>
      </c>
      <c r="G515" s="33" t="s">
        <v>101</v>
      </c>
      <c r="H515" s="33" t="s">
        <v>466</v>
      </c>
      <c r="I515" s="33" t="s">
        <v>449</v>
      </c>
      <c r="J515" s="26" t="s">
        <v>96</v>
      </c>
      <c r="K515" s="26">
        <v>5</v>
      </c>
      <c r="L515" s="26">
        <v>1600</v>
      </c>
      <c r="M515" s="26"/>
      <c r="N515" s="26"/>
    </row>
    <row r="516" ht="14.25" spans="1:14">
      <c r="A516" s="33">
        <v>512</v>
      </c>
      <c r="B516" s="33" t="s">
        <v>88</v>
      </c>
      <c r="C516" s="33" t="s">
        <v>449</v>
      </c>
      <c r="D516" s="33"/>
      <c r="E516" s="33" t="s">
        <v>100</v>
      </c>
      <c r="F516" s="33" t="s">
        <v>465</v>
      </c>
      <c r="G516" s="33" t="s">
        <v>101</v>
      </c>
      <c r="H516" s="33" t="s">
        <v>466</v>
      </c>
      <c r="I516" s="33" t="s">
        <v>449</v>
      </c>
      <c r="J516" s="26" t="s">
        <v>297</v>
      </c>
      <c r="K516" s="26">
        <v>3</v>
      </c>
      <c r="L516" s="26">
        <v>960</v>
      </c>
      <c r="M516" s="26"/>
      <c r="N516" s="26"/>
    </row>
    <row r="517" ht="14.25" spans="1:14">
      <c r="A517" s="34">
        <v>513</v>
      </c>
      <c r="B517" s="34" t="s">
        <v>88</v>
      </c>
      <c r="C517" s="34" t="s">
        <v>449</v>
      </c>
      <c r="D517" s="34"/>
      <c r="E517" s="34" t="s">
        <v>100</v>
      </c>
      <c r="F517" s="34" t="s">
        <v>465</v>
      </c>
      <c r="G517" s="34" t="s">
        <v>101</v>
      </c>
      <c r="H517" s="34" t="s">
        <v>466</v>
      </c>
      <c r="I517" s="34" t="s">
        <v>449</v>
      </c>
      <c r="J517" s="26" t="s">
        <v>298</v>
      </c>
      <c r="K517" s="26">
        <v>3</v>
      </c>
      <c r="L517" s="26">
        <v>960</v>
      </c>
      <c r="M517" s="26"/>
      <c r="N517" s="26"/>
    </row>
    <row r="518" ht="14.25" spans="1:14">
      <c r="A518" s="32">
        <v>128</v>
      </c>
      <c r="B518" s="32" t="s">
        <v>88</v>
      </c>
      <c r="C518" s="32" t="s">
        <v>449</v>
      </c>
      <c r="D518" s="32" t="s">
        <v>467</v>
      </c>
      <c r="E518" s="32" t="s">
        <v>100</v>
      </c>
      <c r="F518" s="32" t="s">
        <v>468</v>
      </c>
      <c r="G518" s="32" t="s">
        <v>93</v>
      </c>
      <c r="H518" s="32" t="s">
        <v>469</v>
      </c>
      <c r="I518" s="32" t="s">
        <v>449</v>
      </c>
      <c r="J518" s="26" t="s">
        <v>95</v>
      </c>
      <c r="K518" s="26">
        <v>2</v>
      </c>
      <c r="L518" s="26">
        <v>640</v>
      </c>
      <c r="M518" s="26">
        <v>1280</v>
      </c>
      <c r="N518" s="26"/>
    </row>
    <row r="519" ht="14.25" spans="1:14">
      <c r="A519" s="34">
        <v>515</v>
      </c>
      <c r="B519" s="34" t="s">
        <v>88</v>
      </c>
      <c r="C519" s="34" t="s">
        <v>449</v>
      </c>
      <c r="D519" s="34"/>
      <c r="E519" s="34" t="s">
        <v>100</v>
      </c>
      <c r="F519" s="34" t="s">
        <v>468</v>
      </c>
      <c r="G519" s="34" t="s">
        <v>93</v>
      </c>
      <c r="H519" s="34" t="s">
        <v>469</v>
      </c>
      <c r="I519" s="34" t="s">
        <v>449</v>
      </c>
      <c r="J519" s="26" t="s">
        <v>96</v>
      </c>
      <c r="K519" s="26">
        <v>2</v>
      </c>
      <c r="L519" s="26">
        <v>640</v>
      </c>
      <c r="M519" s="26"/>
      <c r="N519" s="26"/>
    </row>
    <row r="520" ht="14.25" spans="1:14">
      <c r="A520" s="32">
        <v>129</v>
      </c>
      <c r="B520" s="32" t="s">
        <v>88</v>
      </c>
      <c r="C520" s="32" t="s">
        <v>449</v>
      </c>
      <c r="D520" s="32" t="s">
        <v>470</v>
      </c>
      <c r="E520" s="32" t="s">
        <v>91</v>
      </c>
      <c r="F520" s="32" t="s">
        <v>471</v>
      </c>
      <c r="G520" s="32" t="s">
        <v>101</v>
      </c>
      <c r="H520" s="32" t="s">
        <v>472</v>
      </c>
      <c r="I520" s="32" t="s">
        <v>449</v>
      </c>
      <c r="J520" s="26" t="s">
        <v>95</v>
      </c>
      <c r="K520" s="26">
        <v>12</v>
      </c>
      <c r="L520" s="26">
        <v>3840</v>
      </c>
      <c r="M520" s="26">
        <v>5000</v>
      </c>
      <c r="N520" s="26"/>
    </row>
    <row r="521" ht="14.25" spans="1:14">
      <c r="A521" s="34">
        <v>517</v>
      </c>
      <c r="B521" s="34" t="s">
        <v>88</v>
      </c>
      <c r="C521" s="34" t="s">
        <v>449</v>
      </c>
      <c r="D521" s="34"/>
      <c r="E521" s="34" t="s">
        <v>91</v>
      </c>
      <c r="F521" s="34" t="s">
        <v>471</v>
      </c>
      <c r="G521" s="34" t="s">
        <v>101</v>
      </c>
      <c r="H521" s="34" t="s">
        <v>472</v>
      </c>
      <c r="I521" s="34" t="s">
        <v>449</v>
      </c>
      <c r="J521" s="26" t="s">
        <v>250</v>
      </c>
      <c r="K521" s="26">
        <v>3.625</v>
      </c>
      <c r="L521" s="26">
        <v>1160</v>
      </c>
      <c r="M521" s="26"/>
      <c r="N521" s="26"/>
    </row>
    <row r="522" ht="14.25" spans="1:14">
      <c r="A522" s="32">
        <v>130</v>
      </c>
      <c r="B522" s="32" t="s">
        <v>88</v>
      </c>
      <c r="C522" s="32" t="s">
        <v>449</v>
      </c>
      <c r="D522" s="32" t="s">
        <v>473</v>
      </c>
      <c r="E522" s="32" t="s">
        <v>100</v>
      </c>
      <c r="F522" s="32" t="s">
        <v>474</v>
      </c>
      <c r="G522" s="32" t="s">
        <v>93</v>
      </c>
      <c r="H522" s="32" t="s">
        <v>475</v>
      </c>
      <c r="I522" s="32" t="s">
        <v>449</v>
      </c>
      <c r="J522" s="26" t="s">
        <v>95</v>
      </c>
      <c r="K522" s="26">
        <v>4.5</v>
      </c>
      <c r="L522" s="26">
        <v>1440</v>
      </c>
      <c r="M522" s="26">
        <v>4640</v>
      </c>
      <c r="N522" s="26"/>
    </row>
    <row r="523" ht="14.25" spans="1:14">
      <c r="A523" s="33">
        <v>519</v>
      </c>
      <c r="B523" s="33" t="s">
        <v>88</v>
      </c>
      <c r="C523" s="33" t="s">
        <v>449</v>
      </c>
      <c r="D523" s="33"/>
      <c r="E523" s="33" t="s">
        <v>100</v>
      </c>
      <c r="F523" s="33" t="s">
        <v>474</v>
      </c>
      <c r="G523" s="33" t="s">
        <v>93</v>
      </c>
      <c r="H523" s="33" t="s">
        <v>475</v>
      </c>
      <c r="I523" s="33" t="s">
        <v>449</v>
      </c>
      <c r="J523" s="26" t="s">
        <v>96</v>
      </c>
      <c r="K523" s="26">
        <v>5</v>
      </c>
      <c r="L523" s="26">
        <v>1600</v>
      </c>
      <c r="M523" s="26"/>
      <c r="N523" s="26"/>
    </row>
    <row r="524" ht="14.25" spans="1:14">
      <c r="A524" s="33">
        <v>520</v>
      </c>
      <c r="B524" s="33" t="s">
        <v>88</v>
      </c>
      <c r="C524" s="33" t="s">
        <v>449</v>
      </c>
      <c r="D524" s="33"/>
      <c r="E524" s="33" t="s">
        <v>100</v>
      </c>
      <c r="F524" s="33" t="s">
        <v>474</v>
      </c>
      <c r="G524" s="33" t="s">
        <v>93</v>
      </c>
      <c r="H524" s="33" t="s">
        <v>475</v>
      </c>
      <c r="I524" s="33" t="s">
        <v>449</v>
      </c>
      <c r="J524" s="26" t="s">
        <v>297</v>
      </c>
      <c r="K524" s="26">
        <v>3</v>
      </c>
      <c r="L524" s="26">
        <v>960</v>
      </c>
      <c r="M524" s="26"/>
      <c r="N524" s="26"/>
    </row>
    <row r="525" ht="14.25" spans="1:14">
      <c r="A525" s="34">
        <v>521</v>
      </c>
      <c r="B525" s="34" t="s">
        <v>88</v>
      </c>
      <c r="C525" s="34" t="s">
        <v>449</v>
      </c>
      <c r="D525" s="34"/>
      <c r="E525" s="34" t="s">
        <v>100</v>
      </c>
      <c r="F525" s="34" t="s">
        <v>474</v>
      </c>
      <c r="G525" s="34" t="s">
        <v>93</v>
      </c>
      <c r="H525" s="34" t="s">
        <v>475</v>
      </c>
      <c r="I525" s="34" t="s">
        <v>449</v>
      </c>
      <c r="J525" s="26" t="s">
        <v>298</v>
      </c>
      <c r="K525" s="26">
        <v>2</v>
      </c>
      <c r="L525" s="26">
        <v>640</v>
      </c>
      <c r="M525" s="26"/>
      <c r="N525" s="26"/>
    </row>
    <row r="526" ht="14.25" spans="1:14">
      <c r="A526" s="32">
        <v>131</v>
      </c>
      <c r="B526" s="32" t="s">
        <v>88</v>
      </c>
      <c r="C526" s="32" t="s">
        <v>449</v>
      </c>
      <c r="D526" s="32" t="s">
        <v>476</v>
      </c>
      <c r="E526" s="32" t="s">
        <v>100</v>
      </c>
      <c r="F526" s="32" t="s">
        <v>477</v>
      </c>
      <c r="G526" s="32" t="s">
        <v>132</v>
      </c>
      <c r="H526" s="32" t="s">
        <v>478</v>
      </c>
      <c r="I526" s="32" t="s">
        <v>449</v>
      </c>
      <c r="J526" s="26" t="s">
        <v>95</v>
      </c>
      <c r="K526" s="26">
        <v>4</v>
      </c>
      <c r="L526" s="26">
        <v>1280</v>
      </c>
      <c r="M526" s="26">
        <v>5000</v>
      </c>
      <c r="N526" s="26"/>
    </row>
    <row r="527" ht="14.25" spans="1:14">
      <c r="A527" s="33">
        <v>523</v>
      </c>
      <c r="B527" s="33" t="s">
        <v>88</v>
      </c>
      <c r="C527" s="33" t="s">
        <v>449</v>
      </c>
      <c r="D527" s="33"/>
      <c r="E527" s="33" t="s">
        <v>100</v>
      </c>
      <c r="F527" s="33" t="s">
        <v>477</v>
      </c>
      <c r="G527" s="33" t="s">
        <v>132</v>
      </c>
      <c r="H527" s="33" t="s">
        <v>478</v>
      </c>
      <c r="I527" s="33" t="s">
        <v>449</v>
      </c>
      <c r="J527" s="26" t="s">
        <v>96</v>
      </c>
      <c r="K527" s="26">
        <v>5</v>
      </c>
      <c r="L527" s="26">
        <v>1600</v>
      </c>
      <c r="M527" s="26"/>
      <c r="N527" s="26"/>
    </row>
    <row r="528" ht="58" customHeight="1" spans="1:14">
      <c r="A528" s="34">
        <v>524</v>
      </c>
      <c r="B528" s="34" t="s">
        <v>88</v>
      </c>
      <c r="C528" s="34" t="s">
        <v>449</v>
      </c>
      <c r="D528" s="34"/>
      <c r="E528" s="34" t="s">
        <v>100</v>
      </c>
      <c r="F528" s="34" t="s">
        <v>477</v>
      </c>
      <c r="G528" s="34" t="s">
        <v>132</v>
      </c>
      <c r="H528" s="34" t="s">
        <v>478</v>
      </c>
      <c r="I528" s="34" t="s">
        <v>449</v>
      </c>
      <c r="J528" s="26" t="s">
        <v>250</v>
      </c>
      <c r="K528" s="26">
        <v>6.625</v>
      </c>
      <c r="L528" s="26">
        <v>2120</v>
      </c>
      <c r="M528" s="26"/>
      <c r="N528" s="26"/>
    </row>
    <row r="529" ht="14.25" spans="1:14">
      <c r="A529" s="32">
        <v>132</v>
      </c>
      <c r="B529" s="32" t="s">
        <v>88</v>
      </c>
      <c r="C529" s="32" t="s">
        <v>449</v>
      </c>
      <c r="D529" s="32" t="s">
        <v>479</v>
      </c>
      <c r="E529" s="32" t="s">
        <v>140</v>
      </c>
      <c r="F529" s="32" t="s">
        <v>480</v>
      </c>
      <c r="G529" s="32" t="s">
        <v>101</v>
      </c>
      <c r="H529" s="32" t="s">
        <v>481</v>
      </c>
      <c r="I529" s="32" t="s">
        <v>449</v>
      </c>
      <c r="J529" s="26" t="s">
        <v>250</v>
      </c>
      <c r="K529" s="26">
        <v>4</v>
      </c>
      <c r="L529" s="26">
        <v>1280</v>
      </c>
      <c r="M529" s="26">
        <v>5000</v>
      </c>
      <c r="N529" s="26"/>
    </row>
    <row r="530" ht="14.25" spans="1:14">
      <c r="A530" s="33">
        <v>526</v>
      </c>
      <c r="B530" s="33" t="s">
        <v>88</v>
      </c>
      <c r="C530" s="33" t="s">
        <v>449</v>
      </c>
      <c r="D530" s="33"/>
      <c r="E530" s="33" t="s">
        <v>140</v>
      </c>
      <c r="F530" s="33" t="s">
        <v>480</v>
      </c>
      <c r="G530" s="33" t="s">
        <v>101</v>
      </c>
      <c r="H530" s="33" t="s">
        <v>481</v>
      </c>
      <c r="I530" s="33" t="s">
        <v>449</v>
      </c>
      <c r="J530" s="26" t="s">
        <v>95</v>
      </c>
      <c r="K530" s="26">
        <v>3</v>
      </c>
      <c r="L530" s="26">
        <v>960</v>
      </c>
      <c r="M530" s="26"/>
      <c r="N530" s="26"/>
    </row>
    <row r="531" ht="14.25" spans="1:14">
      <c r="A531" s="33">
        <v>527</v>
      </c>
      <c r="B531" s="33" t="s">
        <v>88</v>
      </c>
      <c r="C531" s="33" t="s">
        <v>449</v>
      </c>
      <c r="D531" s="33"/>
      <c r="E531" s="33" t="s">
        <v>140</v>
      </c>
      <c r="F531" s="33" t="s">
        <v>480</v>
      </c>
      <c r="G531" s="33" t="s">
        <v>101</v>
      </c>
      <c r="H531" s="33" t="s">
        <v>481</v>
      </c>
      <c r="I531" s="33" t="s">
        <v>449</v>
      </c>
      <c r="J531" s="26" t="s">
        <v>96</v>
      </c>
      <c r="K531" s="26">
        <v>4.875</v>
      </c>
      <c r="L531" s="26">
        <v>1560</v>
      </c>
      <c r="M531" s="26"/>
      <c r="N531" s="26"/>
    </row>
    <row r="532" ht="14.25" spans="1:14">
      <c r="A532" s="33">
        <v>528</v>
      </c>
      <c r="B532" s="33" t="s">
        <v>88</v>
      </c>
      <c r="C532" s="33" t="s">
        <v>449</v>
      </c>
      <c r="D532" s="33"/>
      <c r="E532" s="33" t="s">
        <v>140</v>
      </c>
      <c r="F532" s="33" t="s">
        <v>480</v>
      </c>
      <c r="G532" s="33" t="s">
        <v>101</v>
      </c>
      <c r="H532" s="33" t="s">
        <v>481</v>
      </c>
      <c r="I532" s="33" t="s">
        <v>449</v>
      </c>
      <c r="J532" s="26" t="s">
        <v>134</v>
      </c>
      <c r="K532" s="26">
        <v>1</v>
      </c>
      <c r="L532" s="26">
        <v>640</v>
      </c>
      <c r="M532" s="26"/>
      <c r="N532" s="26"/>
    </row>
    <row r="533" ht="14.25" spans="1:14">
      <c r="A533" s="34">
        <v>529</v>
      </c>
      <c r="B533" s="34" t="s">
        <v>88</v>
      </c>
      <c r="C533" s="34" t="s">
        <v>449</v>
      </c>
      <c r="D533" s="34"/>
      <c r="E533" s="34" t="s">
        <v>140</v>
      </c>
      <c r="F533" s="34" t="s">
        <v>480</v>
      </c>
      <c r="G533" s="34" t="s">
        <v>101</v>
      </c>
      <c r="H533" s="34" t="s">
        <v>481</v>
      </c>
      <c r="I533" s="34" t="s">
        <v>449</v>
      </c>
      <c r="J533" s="26" t="s">
        <v>398</v>
      </c>
      <c r="K533" s="26">
        <v>1</v>
      </c>
      <c r="L533" s="26">
        <v>560</v>
      </c>
      <c r="M533" s="26"/>
      <c r="N533" s="26"/>
    </row>
    <row r="534" ht="14.25" spans="1:14">
      <c r="A534" s="32">
        <v>133</v>
      </c>
      <c r="B534" s="32" t="s">
        <v>88</v>
      </c>
      <c r="C534" s="32" t="s">
        <v>449</v>
      </c>
      <c r="D534" s="32" t="s">
        <v>482</v>
      </c>
      <c r="E534" s="32" t="s">
        <v>193</v>
      </c>
      <c r="F534" s="32" t="s">
        <v>483</v>
      </c>
      <c r="G534" s="32" t="s">
        <v>101</v>
      </c>
      <c r="H534" s="32" t="s">
        <v>484</v>
      </c>
      <c r="I534" s="32" t="s">
        <v>449</v>
      </c>
      <c r="J534" s="26" t="s">
        <v>250</v>
      </c>
      <c r="K534" s="26">
        <v>2.5</v>
      </c>
      <c r="L534" s="26">
        <v>600</v>
      </c>
      <c r="M534" s="26">
        <v>1560</v>
      </c>
      <c r="N534" s="26"/>
    </row>
    <row r="535" ht="14.25" spans="1:14">
      <c r="A535" s="34">
        <v>531</v>
      </c>
      <c r="B535" s="34" t="s">
        <v>88</v>
      </c>
      <c r="C535" s="34" t="s">
        <v>449</v>
      </c>
      <c r="D535" s="34"/>
      <c r="E535" s="34" t="s">
        <v>193</v>
      </c>
      <c r="F535" s="34" t="s">
        <v>483</v>
      </c>
      <c r="G535" s="34" t="s">
        <v>101</v>
      </c>
      <c r="H535" s="34" t="s">
        <v>484</v>
      </c>
      <c r="I535" s="34" t="s">
        <v>449</v>
      </c>
      <c r="J535" s="26" t="s">
        <v>96</v>
      </c>
      <c r="K535" s="26">
        <v>4</v>
      </c>
      <c r="L535" s="26">
        <v>960</v>
      </c>
      <c r="M535" s="26"/>
      <c r="N535" s="26"/>
    </row>
    <row r="536" ht="14.25" spans="1:14">
      <c r="A536" s="32">
        <v>134</v>
      </c>
      <c r="B536" s="32" t="s">
        <v>88</v>
      </c>
      <c r="C536" s="32" t="s">
        <v>449</v>
      </c>
      <c r="D536" s="32" t="s">
        <v>485</v>
      </c>
      <c r="E536" s="32" t="s">
        <v>193</v>
      </c>
      <c r="F536" s="32" t="s">
        <v>486</v>
      </c>
      <c r="G536" s="32" t="s">
        <v>120</v>
      </c>
      <c r="H536" s="32" t="s">
        <v>487</v>
      </c>
      <c r="I536" s="32" t="s">
        <v>449</v>
      </c>
      <c r="J536" s="26" t="s">
        <v>250</v>
      </c>
      <c r="K536" s="26">
        <v>3</v>
      </c>
      <c r="L536" s="26">
        <v>720</v>
      </c>
      <c r="M536" s="26">
        <v>1650</v>
      </c>
      <c r="N536" s="26"/>
    </row>
    <row r="537" ht="14.25" spans="1:14">
      <c r="A537" s="33">
        <v>533</v>
      </c>
      <c r="B537" s="33" t="s">
        <v>88</v>
      </c>
      <c r="C537" s="33" t="s">
        <v>449</v>
      </c>
      <c r="D537" s="33"/>
      <c r="E537" s="33" t="s">
        <v>193</v>
      </c>
      <c r="F537" s="33" t="s">
        <v>486</v>
      </c>
      <c r="G537" s="33" t="s">
        <v>120</v>
      </c>
      <c r="H537" s="33" t="s">
        <v>487</v>
      </c>
      <c r="I537" s="33" t="s">
        <v>449</v>
      </c>
      <c r="J537" s="26" t="s">
        <v>96</v>
      </c>
      <c r="K537" s="26">
        <v>2</v>
      </c>
      <c r="L537" s="26">
        <v>480</v>
      </c>
      <c r="M537" s="26"/>
      <c r="N537" s="26"/>
    </row>
    <row r="538" ht="14.25" spans="1:14">
      <c r="A538" s="34">
        <v>534</v>
      </c>
      <c r="B538" s="34" t="s">
        <v>88</v>
      </c>
      <c r="C538" s="34" t="s">
        <v>449</v>
      </c>
      <c r="D538" s="34"/>
      <c r="E538" s="34" t="s">
        <v>193</v>
      </c>
      <c r="F538" s="34" t="s">
        <v>486</v>
      </c>
      <c r="G538" s="34" t="s">
        <v>120</v>
      </c>
      <c r="H538" s="34" t="s">
        <v>487</v>
      </c>
      <c r="I538" s="34" t="s">
        <v>449</v>
      </c>
      <c r="J538" s="26" t="s">
        <v>24</v>
      </c>
      <c r="K538" s="26">
        <v>50</v>
      </c>
      <c r="L538" s="26">
        <v>450</v>
      </c>
      <c r="M538" s="26"/>
      <c r="N538" s="26"/>
    </row>
    <row r="539" ht="14.25" spans="1:14">
      <c r="A539" s="32">
        <v>135</v>
      </c>
      <c r="B539" s="32" t="s">
        <v>88</v>
      </c>
      <c r="C539" s="32" t="s">
        <v>449</v>
      </c>
      <c r="D539" s="32" t="s">
        <v>488</v>
      </c>
      <c r="E539" s="32" t="s">
        <v>193</v>
      </c>
      <c r="F539" s="32" t="s">
        <v>489</v>
      </c>
      <c r="G539" s="32" t="s">
        <v>112</v>
      </c>
      <c r="H539" s="32" t="s">
        <v>490</v>
      </c>
      <c r="I539" s="32" t="s">
        <v>449</v>
      </c>
      <c r="J539" s="26" t="s">
        <v>95</v>
      </c>
      <c r="K539" s="26">
        <v>2</v>
      </c>
      <c r="L539" s="26">
        <v>480</v>
      </c>
      <c r="M539" s="26">
        <v>3060</v>
      </c>
      <c r="N539" s="26"/>
    </row>
    <row r="540" ht="14.25" spans="1:14">
      <c r="A540" s="33">
        <v>536</v>
      </c>
      <c r="B540" s="33" t="s">
        <v>88</v>
      </c>
      <c r="C540" s="33" t="s">
        <v>449</v>
      </c>
      <c r="D540" s="33"/>
      <c r="E540" s="33" t="s">
        <v>193</v>
      </c>
      <c r="F540" s="33" t="s">
        <v>489</v>
      </c>
      <c r="G540" s="33" t="s">
        <v>112</v>
      </c>
      <c r="H540" s="33" t="s">
        <v>490</v>
      </c>
      <c r="I540" s="33" t="s">
        <v>449</v>
      </c>
      <c r="J540" s="26" t="s">
        <v>96</v>
      </c>
      <c r="K540" s="26">
        <v>5</v>
      </c>
      <c r="L540" s="26">
        <v>1200</v>
      </c>
      <c r="M540" s="26"/>
      <c r="N540" s="26"/>
    </row>
    <row r="541" ht="14.25" spans="1:14">
      <c r="A541" s="33">
        <v>537</v>
      </c>
      <c r="B541" s="33" t="s">
        <v>88</v>
      </c>
      <c r="C541" s="33" t="s">
        <v>449</v>
      </c>
      <c r="D541" s="33"/>
      <c r="E541" s="33" t="s">
        <v>193</v>
      </c>
      <c r="F541" s="33" t="s">
        <v>489</v>
      </c>
      <c r="G541" s="33" t="s">
        <v>112</v>
      </c>
      <c r="H541" s="33" t="s">
        <v>490</v>
      </c>
      <c r="I541" s="33" t="s">
        <v>449</v>
      </c>
      <c r="J541" s="26" t="s">
        <v>250</v>
      </c>
      <c r="K541" s="26">
        <v>2</v>
      </c>
      <c r="L541" s="26">
        <v>480</v>
      </c>
      <c r="M541" s="26"/>
      <c r="N541" s="26"/>
    </row>
    <row r="542" ht="14.25" spans="1:14">
      <c r="A542" s="34">
        <v>538</v>
      </c>
      <c r="B542" s="34" t="s">
        <v>88</v>
      </c>
      <c r="C542" s="34" t="s">
        <v>449</v>
      </c>
      <c r="D542" s="34"/>
      <c r="E542" s="34" t="s">
        <v>193</v>
      </c>
      <c r="F542" s="34" t="s">
        <v>489</v>
      </c>
      <c r="G542" s="34" t="s">
        <v>112</v>
      </c>
      <c r="H542" s="34" t="s">
        <v>490</v>
      </c>
      <c r="I542" s="34" t="s">
        <v>449</v>
      </c>
      <c r="J542" s="26" t="s">
        <v>24</v>
      </c>
      <c r="K542" s="26">
        <v>100</v>
      </c>
      <c r="L542" s="26">
        <v>900</v>
      </c>
      <c r="M542" s="26"/>
      <c r="N542" s="26"/>
    </row>
    <row r="543" ht="14.25" spans="1:14">
      <c r="A543" s="32">
        <v>136</v>
      </c>
      <c r="B543" s="32" t="s">
        <v>88</v>
      </c>
      <c r="C543" s="32" t="s">
        <v>89</v>
      </c>
      <c r="D543" s="32" t="s">
        <v>491</v>
      </c>
      <c r="E543" s="32" t="s">
        <v>492</v>
      </c>
      <c r="F543" s="32" t="s">
        <v>493</v>
      </c>
      <c r="G543" s="32">
        <v>1</v>
      </c>
      <c r="H543" s="32" t="s">
        <v>494</v>
      </c>
      <c r="I543" s="32" t="s">
        <v>89</v>
      </c>
      <c r="J543" s="26" t="s">
        <v>95</v>
      </c>
      <c r="K543" s="26">
        <v>2</v>
      </c>
      <c r="L543" s="26">
        <v>640</v>
      </c>
      <c r="M543" s="26">
        <v>1280</v>
      </c>
      <c r="N543" s="26" t="s">
        <v>495</v>
      </c>
    </row>
    <row r="544" ht="14.25" spans="1:14">
      <c r="A544" s="34">
        <v>540</v>
      </c>
      <c r="B544" s="34" t="s">
        <v>88</v>
      </c>
      <c r="C544" s="34" t="s">
        <v>89</v>
      </c>
      <c r="D544" s="34"/>
      <c r="E544" s="34" t="s">
        <v>492</v>
      </c>
      <c r="F544" s="34" t="s">
        <v>493</v>
      </c>
      <c r="G544" s="34">
        <v>1</v>
      </c>
      <c r="H544" s="34" t="s">
        <v>494</v>
      </c>
      <c r="I544" s="34" t="s">
        <v>89</v>
      </c>
      <c r="J544" s="26" t="s">
        <v>96</v>
      </c>
      <c r="K544" s="26">
        <v>2</v>
      </c>
      <c r="L544" s="26">
        <v>640</v>
      </c>
      <c r="M544" s="26"/>
      <c r="N544" s="26"/>
    </row>
    <row r="545" ht="14.25" spans="1:14">
      <c r="A545" s="26">
        <v>137</v>
      </c>
      <c r="B545" s="26" t="s">
        <v>88</v>
      </c>
      <c r="C545" s="28" t="s">
        <v>305</v>
      </c>
      <c r="D545" s="28" t="s">
        <v>496</v>
      </c>
      <c r="E545" s="28" t="s">
        <v>492</v>
      </c>
      <c r="F545" s="36" t="s">
        <v>497</v>
      </c>
      <c r="G545" s="28">
        <v>4</v>
      </c>
      <c r="H545" s="28" t="s">
        <v>498</v>
      </c>
      <c r="I545" s="26" t="s">
        <v>305</v>
      </c>
      <c r="J545" s="26" t="s">
        <v>499</v>
      </c>
      <c r="K545" s="26">
        <v>1.5</v>
      </c>
      <c r="L545" s="26">
        <v>1800</v>
      </c>
      <c r="M545" s="26">
        <v>1800</v>
      </c>
      <c r="N545" s="26" t="s">
        <v>495</v>
      </c>
    </row>
    <row r="546" ht="14.25" spans="1:14">
      <c r="A546" s="32">
        <v>138</v>
      </c>
      <c r="B546" s="32" t="s">
        <v>88</v>
      </c>
      <c r="C546" s="32" t="s">
        <v>449</v>
      </c>
      <c r="D546" s="32" t="s">
        <v>500</v>
      </c>
      <c r="E546" s="32" t="s">
        <v>492</v>
      </c>
      <c r="F546" s="32" t="s">
        <v>501</v>
      </c>
      <c r="G546" s="32">
        <v>3</v>
      </c>
      <c r="H546" s="32" t="s">
        <v>502</v>
      </c>
      <c r="I546" s="32" t="s">
        <v>449</v>
      </c>
      <c r="J546" s="26" t="s">
        <v>95</v>
      </c>
      <c r="K546" s="26">
        <v>6</v>
      </c>
      <c r="L546" s="26">
        <v>1920</v>
      </c>
      <c r="M546" s="26">
        <v>5000</v>
      </c>
      <c r="N546" s="26" t="s">
        <v>495</v>
      </c>
    </row>
    <row r="547" ht="14.25" spans="1:14">
      <c r="A547" s="33">
        <v>543</v>
      </c>
      <c r="B547" s="33" t="s">
        <v>88</v>
      </c>
      <c r="C547" s="33" t="s">
        <v>449</v>
      </c>
      <c r="D547" s="33"/>
      <c r="E547" s="33" t="s">
        <v>492</v>
      </c>
      <c r="F547" s="33" t="s">
        <v>501</v>
      </c>
      <c r="G547" s="33">
        <v>3</v>
      </c>
      <c r="H547" s="33" t="s">
        <v>502</v>
      </c>
      <c r="I547" s="33" t="s">
        <v>449</v>
      </c>
      <c r="J547" s="26" t="s">
        <v>96</v>
      </c>
      <c r="K547" s="26">
        <v>3.625</v>
      </c>
      <c r="L547" s="26">
        <v>1160</v>
      </c>
      <c r="M547" s="26"/>
      <c r="N547" s="26"/>
    </row>
    <row r="548" ht="14.25" spans="1:14">
      <c r="A548" s="34">
        <v>544</v>
      </c>
      <c r="B548" s="34" t="s">
        <v>88</v>
      </c>
      <c r="C548" s="34" t="s">
        <v>449</v>
      </c>
      <c r="D548" s="34"/>
      <c r="E548" s="34" t="s">
        <v>492</v>
      </c>
      <c r="F548" s="34" t="s">
        <v>501</v>
      </c>
      <c r="G548" s="34">
        <v>3</v>
      </c>
      <c r="H548" s="34" t="s">
        <v>502</v>
      </c>
      <c r="I548" s="34" t="s">
        <v>449</v>
      </c>
      <c r="J548" s="26" t="s">
        <v>250</v>
      </c>
      <c r="K548" s="26">
        <v>6</v>
      </c>
      <c r="L548" s="26">
        <v>1920</v>
      </c>
      <c r="M548" s="26"/>
      <c r="N548" s="26"/>
    </row>
    <row r="549" ht="14.25" spans="1:14">
      <c r="A549" s="26">
        <v>139</v>
      </c>
      <c r="B549" s="26" t="s">
        <v>88</v>
      </c>
      <c r="C549" s="28" t="s">
        <v>449</v>
      </c>
      <c r="D549" s="28" t="s">
        <v>503</v>
      </c>
      <c r="E549" s="28" t="s">
        <v>492</v>
      </c>
      <c r="F549" s="36" t="s">
        <v>504</v>
      </c>
      <c r="G549" s="28">
        <v>4</v>
      </c>
      <c r="H549" s="28" t="s">
        <v>505</v>
      </c>
      <c r="I549" s="28" t="s">
        <v>449</v>
      </c>
      <c r="J549" s="26" t="s">
        <v>96</v>
      </c>
      <c r="K549" s="26">
        <v>3</v>
      </c>
      <c r="L549" s="26">
        <v>960</v>
      </c>
      <c r="M549" s="26">
        <v>960</v>
      </c>
      <c r="N549" s="26" t="s">
        <v>495</v>
      </c>
    </row>
    <row r="550" ht="14.25" spans="1:14">
      <c r="A550" s="32">
        <v>140</v>
      </c>
      <c r="B550" s="32" t="s">
        <v>88</v>
      </c>
      <c r="C550" s="32" t="s">
        <v>449</v>
      </c>
      <c r="D550" s="32" t="s">
        <v>506</v>
      </c>
      <c r="E550" s="32" t="s">
        <v>492</v>
      </c>
      <c r="F550" s="32" t="s">
        <v>507</v>
      </c>
      <c r="G550" s="32">
        <v>2</v>
      </c>
      <c r="H550" s="32" t="s">
        <v>508</v>
      </c>
      <c r="I550" s="32" t="s">
        <v>449</v>
      </c>
      <c r="J550" s="26" t="s">
        <v>95</v>
      </c>
      <c r="K550" s="26">
        <v>2</v>
      </c>
      <c r="L550" s="26">
        <v>640</v>
      </c>
      <c r="M550" s="26">
        <v>3520</v>
      </c>
      <c r="N550" s="25" t="s">
        <v>495</v>
      </c>
    </row>
    <row r="551" ht="14.25" spans="1:14">
      <c r="A551" s="33">
        <v>547</v>
      </c>
      <c r="B551" s="33" t="s">
        <v>88</v>
      </c>
      <c r="C551" s="33" t="s">
        <v>449</v>
      </c>
      <c r="D551" s="33"/>
      <c r="E551" s="33" t="s">
        <v>492</v>
      </c>
      <c r="F551" s="33" t="s">
        <v>507</v>
      </c>
      <c r="G551" s="33">
        <v>2</v>
      </c>
      <c r="H551" s="33" t="s">
        <v>508</v>
      </c>
      <c r="I551" s="33" t="s">
        <v>449</v>
      </c>
      <c r="J551" s="26" t="s">
        <v>96</v>
      </c>
      <c r="K551" s="26">
        <v>2</v>
      </c>
      <c r="L551" s="26">
        <v>640</v>
      </c>
      <c r="M551" s="26"/>
      <c r="N551" s="23"/>
    </row>
    <row r="552" ht="14.25" spans="1:14">
      <c r="A552" s="34">
        <v>548</v>
      </c>
      <c r="B552" s="34" t="s">
        <v>88</v>
      </c>
      <c r="C552" s="34" t="s">
        <v>449</v>
      </c>
      <c r="D552" s="34"/>
      <c r="E552" s="34" t="s">
        <v>492</v>
      </c>
      <c r="F552" s="34" t="s">
        <v>507</v>
      </c>
      <c r="G552" s="34">
        <v>2</v>
      </c>
      <c r="H552" s="34" t="s">
        <v>508</v>
      </c>
      <c r="I552" s="34" t="s">
        <v>449</v>
      </c>
      <c r="J552" s="26" t="s">
        <v>250</v>
      </c>
      <c r="K552" s="26">
        <v>7</v>
      </c>
      <c r="L552" s="26">
        <v>2240</v>
      </c>
      <c r="M552" s="26"/>
      <c r="N552" s="24"/>
    </row>
    <row r="553" ht="14.25" spans="1:14">
      <c r="A553" s="32">
        <v>141</v>
      </c>
      <c r="B553" s="32" t="s">
        <v>88</v>
      </c>
      <c r="C553" s="32" t="s">
        <v>305</v>
      </c>
      <c r="D553" s="32" t="s">
        <v>509</v>
      </c>
      <c r="E553" s="32" t="s">
        <v>510</v>
      </c>
      <c r="F553" s="32" t="s">
        <v>511</v>
      </c>
      <c r="G553" s="32">
        <v>4</v>
      </c>
      <c r="H553" s="32" t="s">
        <v>512</v>
      </c>
      <c r="I553" s="32" t="s">
        <v>211</v>
      </c>
      <c r="J553" s="26" t="s">
        <v>95</v>
      </c>
      <c r="K553" s="26">
        <v>6</v>
      </c>
      <c r="L553" s="26">
        <v>1920</v>
      </c>
      <c r="M553" s="26">
        <v>5000</v>
      </c>
      <c r="N553" s="26" t="s">
        <v>495</v>
      </c>
    </row>
    <row r="554" ht="14.25" spans="1:14">
      <c r="A554" s="33">
        <v>550</v>
      </c>
      <c r="B554" s="33" t="s">
        <v>88</v>
      </c>
      <c r="C554" s="33" t="s">
        <v>305</v>
      </c>
      <c r="D554" s="33"/>
      <c r="E554" s="33" t="s">
        <v>510</v>
      </c>
      <c r="F554" s="33" t="s">
        <v>511</v>
      </c>
      <c r="G554" s="33">
        <v>4</v>
      </c>
      <c r="H554" s="33" t="s">
        <v>512</v>
      </c>
      <c r="I554" s="33" t="s">
        <v>211</v>
      </c>
      <c r="J554" s="26" t="s">
        <v>134</v>
      </c>
      <c r="K554" s="26">
        <v>1</v>
      </c>
      <c r="L554" s="26">
        <v>640</v>
      </c>
      <c r="M554" s="26"/>
      <c r="N554" s="26"/>
    </row>
    <row r="555" ht="14.25" spans="1:14">
      <c r="A555" s="34">
        <v>551</v>
      </c>
      <c r="B555" s="34" t="s">
        <v>88</v>
      </c>
      <c r="C555" s="34" t="s">
        <v>305</v>
      </c>
      <c r="D555" s="34"/>
      <c r="E555" s="34" t="s">
        <v>510</v>
      </c>
      <c r="F555" s="34" t="s">
        <v>511</v>
      </c>
      <c r="G555" s="34">
        <v>4</v>
      </c>
      <c r="H555" s="34" t="s">
        <v>512</v>
      </c>
      <c r="I555" s="34" t="s">
        <v>211</v>
      </c>
      <c r="J555" s="26" t="s">
        <v>250</v>
      </c>
      <c r="K555" s="26">
        <v>7.625</v>
      </c>
      <c r="L555" s="26">
        <v>2440</v>
      </c>
      <c r="M555" s="26"/>
      <c r="N555" s="26"/>
    </row>
    <row r="556" ht="14.25" spans="1:14">
      <c r="A556" s="32">
        <v>142</v>
      </c>
      <c r="B556" s="32" t="s">
        <v>88</v>
      </c>
      <c r="C556" s="32" t="s">
        <v>412</v>
      </c>
      <c r="D556" s="32" t="s">
        <v>513</v>
      </c>
      <c r="E556" s="32" t="s">
        <v>492</v>
      </c>
      <c r="F556" s="32" t="s">
        <v>514</v>
      </c>
      <c r="G556" s="32">
        <v>4</v>
      </c>
      <c r="H556" s="32" t="s">
        <v>515</v>
      </c>
      <c r="I556" s="32" t="s">
        <v>412</v>
      </c>
      <c r="J556" s="26" t="s">
        <v>95</v>
      </c>
      <c r="K556" s="26">
        <v>2</v>
      </c>
      <c r="L556" s="26">
        <v>640</v>
      </c>
      <c r="M556" s="26">
        <v>5000</v>
      </c>
      <c r="N556" s="26" t="s">
        <v>495</v>
      </c>
    </row>
    <row r="557" ht="14.25" spans="1:14">
      <c r="A557" s="33">
        <v>553</v>
      </c>
      <c r="B557" s="33" t="s">
        <v>88</v>
      </c>
      <c r="C557" s="33" t="s">
        <v>412</v>
      </c>
      <c r="D557" s="33"/>
      <c r="E557" s="33" t="s">
        <v>492</v>
      </c>
      <c r="F557" s="33" t="s">
        <v>514</v>
      </c>
      <c r="G557" s="33">
        <v>4</v>
      </c>
      <c r="H557" s="33" t="s">
        <v>515</v>
      </c>
      <c r="I557" s="33" t="s">
        <v>412</v>
      </c>
      <c r="J557" s="26" t="s">
        <v>96</v>
      </c>
      <c r="K557" s="26">
        <v>3</v>
      </c>
      <c r="L557" s="26">
        <v>960</v>
      </c>
      <c r="M557" s="26"/>
      <c r="N557" s="26"/>
    </row>
    <row r="558" ht="14.25" spans="1:14">
      <c r="A558" s="33">
        <v>554</v>
      </c>
      <c r="B558" s="33" t="s">
        <v>88</v>
      </c>
      <c r="C558" s="33" t="s">
        <v>412</v>
      </c>
      <c r="D558" s="33"/>
      <c r="E558" s="33" t="s">
        <v>492</v>
      </c>
      <c r="F558" s="33" t="s">
        <v>514</v>
      </c>
      <c r="G558" s="33">
        <v>4</v>
      </c>
      <c r="H558" s="33" t="s">
        <v>515</v>
      </c>
      <c r="I558" s="33" t="s">
        <v>412</v>
      </c>
      <c r="J558" s="26" t="s">
        <v>125</v>
      </c>
      <c r="K558" s="26">
        <v>2</v>
      </c>
      <c r="L558" s="26">
        <v>1280</v>
      </c>
      <c r="M558" s="26"/>
      <c r="N558" s="26"/>
    </row>
    <row r="559" ht="14.25" spans="1:14">
      <c r="A559" s="33">
        <v>555</v>
      </c>
      <c r="B559" s="33" t="s">
        <v>88</v>
      </c>
      <c r="C559" s="33" t="s">
        <v>412</v>
      </c>
      <c r="D559" s="33"/>
      <c r="E559" s="33" t="s">
        <v>492</v>
      </c>
      <c r="F559" s="33" t="s">
        <v>514</v>
      </c>
      <c r="G559" s="33">
        <v>4</v>
      </c>
      <c r="H559" s="33" t="s">
        <v>515</v>
      </c>
      <c r="I559" s="33" t="s">
        <v>412</v>
      </c>
      <c r="J559" s="26" t="s">
        <v>126</v>
      </c>
      <c r="K559" s="26">
        <v>2</v>
      </c>
      <c r="L559" s="26">
        <v>1280</v>
      </c>
      <c r="M559" s="26"/>
      <c r="N559" s="26"/>
    </row>
    <row r="560" ht="14.25" spans="1:14">
      <c r="A560" s="34">
        <v>556</v>
      </c>
      <c r="B560" s="34" t="s">
        <v>88</v>
      </c>
      <c r="C560" s="34" t="s">
        <v>412</v>
      </c>
      <c r="D560" s="34"/>
      <c r="E560" s="34" t="s">
        <v>492</v>
      </c>
      <c r="F560" s="34" t="s">
        <v>514</v>
      </c>
      <c r="G560" s="34">
        <v>4</v>
      </c>
      <c r="H560" s="34" t="s">
        <v>515</v>
      </c>
      <c r="I560" s="34" t="s">
        <v>412</v>
      </c>
      <c r="J560" s="26" t="s">
        <v>516</v>
      </c>
      <c r="K560" s="26">
        <v>1.5</v>
      </c>
      <c r="L560" s="26">
        <v>840</v>
      </c>
      <c r="M560" s="26"/>
      <c r="N560" s="26"/>
    </row>
    <row r="561" ht="14.25" spans="1:14">
      <c r="A561" s="26">
        <v>143</v>
      </c>
      <c r="B561" s="26" t="s">
        <v>88</v>
      </c>
      <c r="C561" s="28" t="s">
        <v>449</v>
      </c>
      <c r="D561" s="28" t="s">
        <v>517</v>
      </c>
      <c r="E561" s="28" t="s">
        <v>492</v>
      </c>
      <c r="F561" s="36" t="s">
        <v>518</v>
      </c>
      <c r="G561" s="28">
        <v>4</v>
      </c>
      <c r="H561" s="28" t="s">
        <v>519</v>
      </c>
      <c r="I561" s="26" t="s">
        <v>449</v>
      </c>
      <c r="J561" s="26" t="s">
        <v>250</v>
      </c>
      <c r="K561" s="26">
        <v>2</v>
      </c>
      <c r="L561" s="26">
        <v>640</v>
      </c>
      <c r="M561" s="26">
        <v>640</v>
      </c>
      <c r="N561" s="26" t="s">
        <v>495</v>
      </c>
    </row>
    <row r="562" ht="14.25" spans="1:14">
      <c r="A562" s="32">
        <v>144</v>
      </c>
      <c r="B562" s="32" t="s">
        <v>88</v>
      </c>
      <c r="C562" s="32" t="s">
        <v>89</v>
      </c>
      <c r="D562" s="32" t="s">
        <v>520</v>
      </c>
      <c r="E562" s="32" t="s">
        <v>492</v>
      </c>
      <c r="F562" s="32" t="s">
        <v>521</v>
      </c>
      <c r="G562" s="32">
        <v>3</v>
      </c>
      <c r="H562" s="32" t="s">
        <v>522</v>
      </c>
      <c r="I562" s="32" t="s">
        <v>89</v>
      </c>
      <c r="J562" s="26" t="s">
        <v>95</v>
      </c>
      <c r="K562" s="26">
        <v>3</v>
      </c>
      <c r="L562" s="26">
        <v>960</v>
      </c>
      <c r="M562" s="26">
        <v>2240</v>
      </c>
      <c r="N562" s="26" t="s">
        <v>495</v>
      </c>
    </row>
    <row r="563" ht="14.25" spans="1:14">
      <c r="A563" s="33">
        <v>559</v>
      </c>
      <c r="B563" s="33" t="s">
        <v>88</v>
      </c>
      <c r="C563" s="33" t="s">
        <v>89</v>
      </c>
      <c r="D563" s="33"/>
      <c r="E563" s="33" t="s">
        <v>492</v>
      </c>
      <c r="F563" s="33" t="s">
        <v>521</v>
      </c>
      <c r="G563" s="33">
        <v>3</v>
      </c>
      <c r="H563" s="33" t="s">
        <v>522</v>
      </c>
      <c r="I563" s="33" t="s">
        <v>89</v>
      </c>
      <c r="J563" s="26" t="s">
        <v>96</v>
      </c>
      <c r="K563" s="26">
        <v>3</v>
      </c>
      <c r="L563" s="26">
        <v>960</v>
      </c>
      <c r="M563" s="26"/>
      <c r="N563" s="26"/>
    </row>
    <row r="564" ht="14.25" spans="1:14">
      <c r="A564" s="34">
        <v>560</v>
      </c>
      <c r="B564" s="34" t="s">
        <v>88</v>
      </c>
      <c r="C564" s="34" t="s">
        <v>89</v>
      </c>
      <c r="D564" s="34"/>
      <c r="E564" s="34" t="s">
        <v>492</v>
      </c>
      <c r="F564" s="34" t="s">
        <v>521</v>
      </c>
      <c r="G564" s="34">
        <v>3</v>
      </c>
      <c r="H564" s="34" t="s">
        <v>522</v>
      </c>
      <c r="I564" s="34" t="s">
        <v>89</v>
      </c>
      <c r="J564" s="26" t="s">
        <v>250</v>
      </c>
      <c r="K564" s="26">
        <v>1</v>
      </c>
      <c r="L564" s="26">
        <v>320</v>
      </c>
      <c r="M564" s="26"/>
      <c r="N564" s="26"/>
    </row>
    <row r="565" ht="14.25" spans="1:14">
      <c r="A565" s="32">
        <v>145</v>
      </c>
      <c r="B565" s="32" t="s">
        <v>88</v>
      </c>
      <c r="C565" s="32" t="s">
        <v>89</v>
      </c>
      <c r="D565" s="32" t="s">
        <v>523</v>
      </c>
      <c r="E565" s="32" t="s">
        <v>524</v>
      </c>
      <c r="F565" s="32" t="s">
        <v>525</v>
      </c>
      <c r="G565" s="32">
        <v>4</v>
      </c>
      <c r="H565" s="32" t="s">
        <v>526</v>
      </c>
      <c r="I565" s="32" t="s">
        <v>89</v>
      </c>
      <c r="J565" s="26" t="s">
        <v>95</v>
      </c>
      <c r="K565" s="26">
        <v>7</v>
      </c>
      <c r="L565" s="26">
        <v>2240</v>
      </c>
      <c r="M565" s="26">
        <v>4996</v>
      </c>
      <c r="N565" s="35" t="s">
        <v>495</v>
      </c>
    </row>
    <row r="566" ht="14.25" spans="1:14">
      <c r="A566" s="33">
        <v>562</v>
      </c>
      <c r="B566" s="33" t="s">
        <v>88</v>
      </c>
      <c r="C566" s="33" t="s">
        <v>89</v>
      </c>
      <c r="D566" s="33"/>
      <c r="E566" s="33" t="s">
        <v>524</v>
      </c>
      <c r="F566" s="33" t="s">
        <v>525</v>
      </c>
      <c r="G566" s="33">
        <v>4</v>
      </c>
      <c r="H566" s="33" t="s">
        <v>526</v>
      </c>
      <c r="I566" s="33" t="s">
        <v>89</v>
      </c>
      <c r="J566" s="26" t="s">
        <v>96</v>
      </c>
      <c r="K566" s="26">
        <v>7</v>
      </c>
      <c r="L566" s="26">
        <v>2240</v>
      </c>
      <c r="M566" s="26"/>
      <c r="N566" s="35"/>
    </row>
    <row r="567" ht="14.25" spans="1:14">
      <c r="A567" s="34">
        <v>563</v>
      </c>
      <c r="B567" s="34" t="s">
        <v>88</v>
      </c>
      <c r="C567" s="34" t="s">
        <v>89</v>
      </c>
      <c r="D567" s="34"/>
      <c r="E567" s="34" t="s">
        <v>524</v>
      </c>
      <c r="F567" s="34" t="s">
        <v>525</v>
      </c>
      <c r="G567" s="34">
        <v>4</v>
      </c>
      <c r="H567" s="34" t="s">
        <v>526</v>
      </c>
      <c r="I567" s="34" t="s">
        <v>89</v>
      </c>
      <c r="J567" s="26" t="s">
        <v>24</v>
      </c>
      <c r="K567" s="26">
        <v>43</v>
      </c>
      <c r="L567" s="26">
        <v>516</v>
      </c>
      <c r="M567" s="26"/>
      <c r="N567" s="35"/>
    </row>
    <row r="568" ht="14.25" spans="1:14">
      <c r="A568" s="26">
        <v>146</v>
      </c>
      <c r="B568" s="26" t="s">
        <v>88</v>
      </c>
      <c r="C568" s="26" t="s">
        <v>89</v>
      </c>
      <c r="D568" s="26" t="s">
        <v>527</v>
      </c>
      <c r="E568" s="26" t="s">
        <v>100</v>
      </c>
      <c r="F568" s="26" t="s">
        <v>528</v>
      </c>
      <c r="G568" s="26" t="s">
        <v>112</v>
      </c>
      <c r="H568" s="26" t="s">
        <v>529</v>
      </c>
      <c r="I568" s="26" t="s">
        <v>89</v>
      </c>
      <c r="J568" s="26" t="s">
        <v>117</v>
      </c>
      <c r="K568" s="26">
        <v>20</v>
      </c>
      <c r="L568" s="26">
        <v>4800</v>
      </c>
      <c r="M568" s="26">
        <v>4800</v>
      </c>
      <c r="N568" s="20"/>
    </row>
    <row r="569" ht="14.25" spans="1:14">
      <c r="A569" s="26">
        <v>147</v>
      </c>
      <c r="B569" s="26" t="s">
        <v>88</v>
      </c>
      <c r="C569" s="28" t="s">
        <v>449</v>
      </c>
      <c r="D569" s="35" t="s">
        <v>530</v>
      </c>
      <c r="E569" s="35" t="s">
        <v>492</v>
      </c>
      <c r="F569" s="26" t="s">
        <v>531</v>
      </c>
      <c r="G569" s="35">
        <v>5</v>
      </c>
      <c r="H569" s="35" t="s">
        <v>532</v>
      </c>
      <c r="I569" s="35" t="s">
        <v>449</v>
      </c>
      <c r="J569" s="35" t="s">
        <v>250</v>
      </c>
      <c r="K569" s="35">
        <v>4</v>
      </c>
      <c r="L569" s="35">
        <v>1280</v>
      </c>
      <c r="M569" s="35">
        <v>1280</v>
      </c>
      <c r="N569" s="26" t="s">
        <v>495</v>
      </c>
    </row>
    <row r="570" ht="14.25" spans="1:14">
      <c r="A570" s="37">
        <v>148</v>
      </c>
      <c r="B570" s="37" t="s">
        <v>88</v>
      </c>
      <c r="C570" s="37" t="s">
        <v>449</v>
      </c>
      <c r="D570" s="37" t="s">
        <v>533</v>
      </c>
      <c r="E570" s="37" t="s">
        <v>100</v>
      </c>
      <c r="F570" s="37" t="s">
        <v>534</v>
      </c>
      <c r="G570" s="37">
        <v>4</v>
      </c>
      <c r="H570" s="37" t="s">
        <v>535</v>
      </c>
      <c r="I570" s="37" t="s">
        <v>449</v>
      </c>
      <c r="J570" s="35" t="s">
        <v>95</v>
      </c>
      <c r="K570" s="26">
        <v>3</v>
      </c>
      <c r="L570" s="28">
        <v>960</v>
      </c>
      <c r="M570" s="37">
        <v>3200</v>
      </c>
      <c r="N570" s="35"/>
    </row>
    <row r="571" ht="14.25" spans="1:14">
      <c r="A571" s="38">
        <v>567</v>
      </c>
      <c r="B571" s="38" t="s">
        <v>88</v>
      </c>
      <c r="C571" s="38" t="s">
        <v>449</v>
      </c>
      <c r="D571" s="38"/>
      <c r="E571" s="38" t="s">
        <v>100</v>
      </c>
      <c r="F571" s="38" t="s">
        <v>534</v>
      </c>
      <c r="G571" s="38">
        <v>4</v>
      </c>
      <c r="H571" s="38" t="s">
        <v>535</v>
      </c>
      <c r="I571" s="38" t="s">
        <v>449</v>
      </c>
      <c r="J571" s="35" t="s">
        <v>96</v>
      </c>
      <c r="K571" s="26">
        <v>3</v>
      </c>
      <c r="L571" s="28">
        <v>960</v>
      </c>
      <c r="M571" s="38"/>
      <c r="N571" s="35"/>
    </row>
    <row r="572" ht="14.25" spans="1:14">
      <c r="A572" s="38">
        <v>568</v>
      </c>
      <c r="B572" s="38" t="s">
        <v>88</v>
      </c>
      <c r="C572" s="38" t="s">
        <v>449</v>
      </c>
      <c r="D572" s="38"/>
      <c r="E572" s="38" t="s">
        <v>100</v>
      </c>
      <c r="F572" s="38" t="s">
        <v>534</v>
      </c>
      <c r="G572" s="38">
        <v>4</v>
      </c>
      <c r="H572" s="38" t="s">
        <v>535</v>
      </c>
      <c r="I572" s="38" t="s">
        <v>449</v>
      </c>
      <c r="J572" s="35" t="s">
        <v>297</v>
      </c>
      <c r="K572" s="26">
        <v>2</v>
      </c>
      <c r="L572" s="28">
        <v>640</v>
      </c>
      <c r="M572" s="38"/>
      <c r="N572" s="35"/>
    </row>
    <row r="573" ht="14.25" spans="1:14">
      <c r="A573" s="39">
        <v>569</v>
      </c>
      <c r="B573" s="39" t="s">
        <v>88</v>
      </c>
      <c r="C573" s="39" t="s">
        <v>449</v>
      </c>
      <c r="D573" s="39"/>
      <c r="E573" s="39" t="s">
        <v>100</v>
      </c>
      <c r="F573" s="39" t="s">
        <v>534</v>
      </c>
      <c r="G573" s="39">
        <v>4</v>
      </c>
      <c r="H573" s="39" t="s">
        <v>535</v>
      </c>
      <c r="I573" s="39" t="s">
        <v>449</v>
      </c>
      <c r="J573" s="35" t="s">
        <v>298</v>
      </c>
      <c r="K573" s="26">
        <v>2</v>
      </c>
      <c r="L573" s="28">
        <v>640</v>
      </c>
      <c r="M573" s="39"/>
      <c r="N573" s="35"/>
    </row>
    <row r="574" ht="14.25" spans="1:14">
      <c r="A574" s="40">
        <v>149</v>
      </c>
      <c r="B574" s="31" t="s">
        <v>536</v>
      </c>
      <c r="C574" s="31" t="s">
        <v>537</v>
      </c>
      <c r="D574" s="31" t="s">
        <v>538</v>
      </c>
      <c r="E574" s="31" t="s">
        <v>20</v>
      </c>
      <c r="F574" s="103" t="s">
        <v>539</v>
      </c>
      <c r="G574" s="31">
        <v>1</v>
      </c>
      <c r="H574" s="31">
        <v>13768949827</v>
      </c>
      <c r="I574" s="31" t="s">
        <v>537</v>
      </c>
      <c r="J574" s="26" t="s">
        <v>540</v>
      </c>
      <c r="K574" s="31" t="s">
        <v>34</v>
      </c>
      <c r="L574" s="31">
        <v>640</v>
      </c>
      <c r="M574" s="31">
        <v>2120</v>
      </c>
      <c r="N574" s="31"/>
    </row>
    <row r="575" ht="14.25" spans="1:14">
      <c r="A575" s="40"/>
      <c r="B575" s="31"/>
      <c r="C575" s="31"/>
      <c r="D575" s="31"/>
      <c r="E575" s="31"/>
      <c r="F575" s="31"/>
      <c r="G575" s="31"/>
      <c r="H575" s="31"/>
      <c r="I575" s="31"/>
      <c r="J575" s="26" t="s">
        <v>109</v>
      </c>
      <c r="K575" s="31" t="s">
        <v>34</v>
      </c>
      <c r="L575" s="31">
        <v>640</v>
      </c>
      <c r="M575" s="31"/>
      <c r="N575" s="31"/>
    </row>
    <row r="576" ht="14.25" spans="1:14">
      <c r="A576" s="40"/>
      <c r="B576" s="31"/>
      <c r="C576" s="31"/>
      <c r="D576" s="31"/>
      <c r="E576" s="31"/>
      <c r="F576" s="31"/>
      <c r="G576" s="31"/>
      <c r="H576" s="31"/>
      <c r="I576" s="31"/>
      <c r="J576" s="26" t="s">
        <v>24</v>
      </c>
      <c r="K576" s="31" t="s">
        <v>541</v>
      </c>
      <c r="L576" s="31">
        <v>360</v>
      </c>
      <c r="M576" s="31"/>
      <c r="N576" s="31"/>
    </row>
    <row r="577" ht="14.25" spans="1:14">
      <c r="A577" s="40"/>
      <c r="B577" s="31"/>
      <c r="C577" s="31"/>
      <c r="D577" s="31"/>
      <c r="E577" s="31"/>
      <c r="F577" s="31"/>
      <c r="G577" s="31"/>
      <c r="H577" s="31"/>
      <c r="I577" s="31"/>
      <c r="J577" s="26" t="s">
        <v>72</v>
      </c>
      <c r="K577" s="31" t="s">
        <v>541</v>
      </c>
      <c r="L577" s="31">
        <v>480</v>
      </c>
      <c r="M577" s="31"/>
      <c r="N577" s="31"/>
    </row>
    <row r="578" ht="14.25" spans="1:14">
      <c r="A578" s="40">
        <v>150</v>
      </c>
      <c r="B578" s="31" t="s">
        <v>536</v>
      </c>
      <c r="C578" s="31" t="s">
        <v>537</v>
      </c>
      <c r="D578" s="31" t="s">
        <v>542</v>
      </c>
      <c r="E578" s="31" t="s">
        <v>543</v>
      </c>
      <c r="F578" s="103" t="s">
        <v>544</v>
      </c>
      <c r="G578" s="31">
        <v>2</v>
      </c>
      <c r="H578" s="31">
        <v>13557026865</v>
      </c>
      <c r="I578" s="31" t="s">
        <v>537</v>
      </c>
      <c r="J578" s="26" t="s">
        <v>30</v>
      </c>
      <c r="K578" s="31" t="s">
        <v>45</v>
      </c>
      <c r="L578" s="28">
        <v>960</v>
      </c>
      <c r="M578" s="28">
        <v>4896</v>
      </c>
      <c r="N578" s="31"/>
    </row>
    <row r="579" ht="14.25" spans="1:14">
      <c r="A579" s="40"/>
      <c r="B579" s="31"/>
      <c r="C579" s="31"/>
      <c r="D579" s="31"/>
      <c r="E579" s="31"/>
      <c r="F579" s="31"/>
      <c r="G579" s="31"/>
      <c r="H579" s="31"/>
      <c r="I579" s="31"/>
      <c r="J579" s="26" t="s">
        <v>545</v>
      </c>
      <c r="K579" s="31" t="s">
        <v>23</v>
      </c>
      <c r="L579" s="28">
        <v>720</v>
      </c>
      <c r="M579" s="28"/>
      <c r="N579" s="31"/>
    </row>
    <row r="580" ht="14.25" spans="1:14">
      <c r="A580" s="40"/>
      <c r="B580" s="31"/>
      <c r="C580" s="31"/>
      <c r="D580" s="31"/>
      <c r="E580" s="31"/>
      <c r="F580" s="31"/>
      <c r="G580" s="31"/>
      <c r="H580" s="31"/>
      <c r="I580" s="31"/>
      <c r="J580" s="26" t="s">
        <v>134</v>
      </c>
      <c r="K580" s="31" t="s">
        <v>546</v>
      </c>
      <c r="L580" s="28">
        <v>336</v>
      </c>
      <c r="M580" s="28"/>
      <c r="N580" s="31"/>
    </row>
    <row r="581" ht="14.25" spans="1:14">
      <c r="A581" s="40"/>
      <c r="B581" s="31"/>
      <c r="C581" s="31"/>
      <c r="D581" s="31"/>
      <c r="E581" s="31"/>
      <c r="F581" s="31"/>
      <c r="G581" s="31"/>
      <c r="H581" s="31"/>
      <c r="I581" s="31"/>
      <c r="J581" s="26" t="s">
        <v>547</v>
      </c>
      <c r="K581" s="31" t="s">
        <v>548</v>
      </c>
      <c r="L581" s="28">
        <v>480</v>
      </c>
      <c r="M581" s="28"/>
      <c r="N581" s="31"/>
    </row>
    <row r="582" ht="14.25" spans="1:14">
      <c r="A582" s="40"/>
      <c r="B582" s="31"/>
      <c r="C582" s="31"/>
      <c r="D582" s="31"/>
      <c r="E582" s="31"/>
      <c r="F582" s="31"/>
      <c r="G582" s="31"/>
      <c r="H582" s="31"/>
      <c r="I582" s="31"/>
      <c r="J582" s="26" t="s">
        <v>24</v>
      </c>
      <c r="K582" s="31" t="s">
        <v>549</v>
      </c>
      <c r="L582" s="28">
        <v>360</v>
      </c>
      <c r="M582" s="28"/>
      <c r="N582" s="31"/>
    </row>
    <row r="583" ht="14.25" spans="1:14">
      <c r="A583" s="40"/>
      <c r="B583" s="31"/>
      <c r="C583" s="31"/>
      <c r="D583" s="31"/>
      <c r="E583" s="31"/>
      <c r="F583" s="31"/>
      <c r="G583" s="31"/>
      <c r="H583" s="31"/>
      <c r="I583" s="31"/>
      <c r="J583" s="26" t="s">
        <v>550</v>
      </c>
      <c r="K583" s="31" t="s">
        <v>551</v>
      </c>
      <c r="L583" s="28">
        <v>600</v>
      </c>
      <c r="M583" s="28"/>
      <c r="N583" s="31"/>
    </row>
    <row r="584" ht="14.25" spans="1:14">
      <c r="A584" s="40"/>
      <c r="B584" s="31"/>
      <c r="C584" s="31"/>
      <c r="D584" s="31"/>
      <c r="E584" s="31"/>
      <c r="F584" s="31"/>
      <c r="G584" s="31"/>
      <c r="H584" s="31"/>
      <c r="I584" s="31"/>
      <c r="J584" s="26" t="s">
        <v>32</v>
      </c>
      <c r="K584" s="31" t="s">
        <v>45</v>
      </c>
      <c r="L584" s="28">
        <v>960</v>
      </c>
      <c r="M584" s="28"/>
      <c r="N584" s="31"/>
    </row>
    <row r="585" ht="14.25" spans="1:14">
      <c r="A585" s="40"/>
      <c r="B585" s="31"/>
      <c r="C585" s="31"/>
      <c r="D585" s="31"/>
      <c r="E585" s="31"/>
      <c r="F585" s="31"/>
      <c r="G585" s="31"/>
      <c r="H585" s="31"/>
      <c r="I585" s="31"/>
      <c r="J585" s="26" t="s">
        <v>552</v>
      </c>
      <c r="K585" s="31" t="s">
        <v>34</v>
      </c>
      <c r="L585" s="28">
        <v>480</v>
      </c>
      <c r="M585" s="28"/>
      <c r="N585" s="31"/>
    </row>
    <row r="586" ht="14.25" spans="1:14">
      <c r="A586" s="40">
        <v>151</v>
      </c>
      <c r="B586" s="31" t="s">
        <v>536</v>
      </c>
      <c r="C586" s="31" t="s">
        <v>537</v>
      </c>
      <c r="D586" s="31" t="s">
        <v>553</v>
      </c>
      <c r="E586" s="31" t="s">
        <v>20</v>
      </c>
      <c r="F586" s="103" t="s">
        <v>554</v>
      </c>
      <c r="G586" s="31">
        <v>1</v>
      </c>
      <c r="H586" s="31">
        <v>13557306570</v>
      </c>
      <c r="I586" s="31" t="s">
        <v>537</v>
      </c>
      <c r="J586" s="26" t="s">
        <v>30</v>
      </c>
      <c r="K586" s="31" t="s">
        <v>23</v>
      </c>
      <c r="L586" s="31">
        <v>960</v>
      </c>
      <c r="M586" s="31">
        <v>4240</v>
      </c>
      <c r="N586" s="31"/>
    </row>
    <row r="587" ht="14.25" spans="1:14">
      <c r="A587" s="40"/>
      <c r="B587" s="31"/>
      <c r="C587" s="31"/>
      <c r="D587" s="31"/>
      <c r="E587" s="31"/>
      <c r="F587" s="31"/>
      <c r="G587" s="31"/>
      <c r="H587" s="31"/>
      <c r="I587" s="31"/>
      <c r="J587" s="26" t="s">
        <v>109</v>
      </c>
      <c r="K587" s="31" t="s">
        <v>45</v>
      </c>
      <c r="L587" s="31">
        <v>1280</v>
      </c>
      <c r="M587" s="31"/>
      <c r="N587" s="31"/>
    </row>
    <row r="588" ht="14.25" spans="1:14">
      <c r="A588" s="40"/>
      <c r="B588" s="31"/>
      <c r="C588" s="31"/>
      <c r="D588" s="31"/>
      <c r="E588" s="31"/>
      <c r="F588" s="31"/>
      <c r="G588" s="31"/>
      <c r="H588" s="31"/>
      <c r="I588" s="31"/>
      <c r="J588" s="26" t="s">
        <v>24</v>
      </c>
      <c r="K588" s="31" t="s">
        <v>555</v>
      </c>
      <c r="L588" s="31">
        <v>720</v>
      </c>
      <c r="M588" s="31"/>
      <c r="N588" s="31"/>
    </row>
    <row r="589" ht="14.25" spans="1:14">
      <c r="A589" s="40"/>
      <c r="B589" s="31"/>
      <c r="C589" s="31"/>
      <c r="D589" s="31"/>
      <c r="E589" s="31"/>
      <c r="F589" s="31"/>
      <c r="G589" s="31"/>
      <c r="H589" s="31"/>
      <c r="I589" s="31"/>
      <c r="J589" s="26" t="s">
        <v>72</v>
      </c>
      <c r="K589" s="31" t="s">
        <v>551</v>
      </c>
      <c r="L589" s="31">
        <v>800</v>
      </c>
      <c r="M589" s="31"/>
      <c r="N589" s="31"/>
    </row>
    <row r="590" ht="14.25" spans="1:14">
      <c r="A590" s="40"/>
      <c r="B590" s="31"/>
      <c r="C590" s="31"/>
      <c r="D590" s="31"/>
      <c r="E590" s="31"/>
      <c r="F590" s="31"/>
      <c r="G590" s="31"/>
      <c r="H590" s="31"/>
      <c r="I590" s="31"/>
      <c r="J590" s="26" t="s">
        <v>32</v>
      </c>
      <c r="K590" s="31" t="s">
        <v>31</v>
      </c>
      <c r="L590" s="31">
        <v>480</v>
      </c>
      <c r="M590" s="31"/>
      <c r="N590" s="31"/>
    </row>
    <row r="591" ht="14.25" spans="1:14">
      <c r="A591" s="40">
        <v>152</v>
      </c>
      <c r="B591" s="31" t="s">
        <v>536</v>
      </c>
      <c r="C591" s="31" t="s">
        <v>537</v>
      </c>
      <c r="D591" s="31" t="s">
        <v>556</v>
      </c>
      <c r="E591" s="31" t="s">
        <v>20</v>
      </c>
      <c r="F591" s="103" t="s">
        <v>557</v>
      </c>
      <c r="G591" s="31">
        <v>1</v>
      </c>
      <c r="H591" s="31">
        <v>13481901961</v>
      </c>
      <c r="I591" s="31" t="s">
        <v>537</v>
      </c>
      <c r="J591" s="26" t="s">
        <v>540</v>
      </c>
      <c r="K591" s="31" t="s">
        <v>558</v>
      </c>
      <c r="L591" s="31">
        <v>1120</v>
      </c>
      <c r="M591" s="31">
        <v>4960</v>
      </c>
      <c r="N591" s="31"/>
    </row>
    <row r="592" ht="14.25" spans="1:14">
      <c r="A592" s="40"/>
      <c r="B592" s="31"/>
      <c r="C592" s="31"/>
      <c r="D592" s="31"/>
      <c r="E592" s="31"/>
      <c r="F592" s="31"/>
      <c r="G592" s="31"/>
      <c r="H592" s="31"/>
      <c r="I592" s="31"/>
      <c r="J592" s="26" t="s">
        <v>117</v>
      </c>
      <c r="K592" s="31" t="s">
        <v>559</v>
      </c>
      <c r="L592" s="31">
        <v>3840</v>
      </c>
      <c r="M592" s="31"/>
      <c r="N592" s="31"/>
    </row>
    <row r="593" ht="14.25" spans="1:14">
      <c r="A593" s="31">
        <v>153</v>
      </c>
      <c r="B593" s="31" t="s">
        <v>536</v>
      </c>
      <c r="C593" s="31" t="s">
        <v>537</v>
      </c>
      <c r="D593" s="31" t="s">
        <v>560</v>
      </c>
      <c r="E593" s="31" t="s">
        <v>561</v>
      </c>
      <c r="F593" s="103" t="s">
        <v>562</v>
      </c>
      <c r="G593" s="31">
        <v>2</v>
      </c>
      <c r="H593" s="31">
        <v>13557026607</v>
      </c>
      <c r="I593" s="31" t="s">
        <v>537</v>
      </c>
      <c r="J593" s="26" t="s">
        <v>30</v>
      </c>
      <c r="K593" s="31" t="s">
        <v>558</v>
      </c>
      <c r="L593" s="31">
        <v>1120</v>
      </c>
      <c r="M593" s="31">
        <v>3860</v>
      </c>
      <c r="N593" s="31"/>
    </row>
    <row r="594" ht="14.25" spans="1:14">
      <c r="A594" s="31"/>
      <c r="B594" s="31"/>
      <c r="C594" s="31"/>
      <c r="D594" s="31"/>
      <c r="E594" s="31"/>
      <c r="F594" s="31"/>
      <c r="G594" s="31"/>
      <c r="H594" s="31"/>
      <c r="I594" s="31"/>
      <c r="J594" s="26" t="s">
        <v>545</v>
      </c>
      <c r="K594" s="31" t="s">
        <v>34</v>
      </c>
      <c r="L594" s="31">
        <v>640</v>
      </c>
      <c r="M594" s="31"/>
      <c r="N594" s="31"/>
    </row>
    <row r="595" ht="14.25" spans="1:14">
      <c r="A595" s="31"/>
      <c r="B595" s="31"/>
      <c r="C595" s="31"/>
      <c r="D595" s="31"/>
      <c r="E595" s="31"/>
      <c r="F595" s="31"/>
      <c r="G595" s="31"/>
      <c r="H595" s="31"/>
      <c r="I595" s="31"/>
      <c r="J595" s="26" t="s">
        <v>24</v>
      </c>
      <c r="K595" s="31" t="s">
        <v>563</v>
      </c>
      <c r="L595" s="31">
        <v>420</v>
      </c>
      <c r="M595" s="31"/>
      <c r="N595" s="31"/>
    </row>
    <row r="596" ht="14.25" spans="1:14">
      <c r="A596" s="31"/>
      <c r="B596" s="31"/>
      <c r="C596" s="31"/>
      <c r="D596" s="31"/>
      <c r="E596" s="31"/>
      <c r="F596" s="31"/>
      <c r="G596" s="31"/>
      <c r="H596" s="31"/>
      <c r="I596" s="31"/>
      <c r="J596" s="26" t="s">
        <v>72</v>
      </c>
      <c r="K596" s="31" t="s">
        <v>563</v>
      </c>
      <c r="L596" s="31">
        <v>560</v>
      </c>
      <c r="M596" s="31"/>
      <c r="N596" s="31"/>
    </row>
    <row r="597" ht="14.25" spans="1:14">
      <c r="A597" s="31"/>
      <c r="B597" s="31"/>
      <c r="C597" s="31"/>
      <c r="D597" s="31"/>
      <c r="E597" s="31"/>
      <c r="F597" s="31"/>
      <c r="G597" s="31"/>
      <c r="H597" s="31"/>
      <c r="I597" s="31"/>
      <c r="J597" s="26" t="s">
        <v>32</v>
      </c>
      <c r="K597" s="31" t="s">
        <v>34</v>
      </c>
      <c r="L597" s="31">
        <v>640</v>
      </c>
      <c r="M597" s="31"/>
      <c r="N597" s="31"/>
    </row>
    <row r="598" ht="14.25" spans="1:14">
      <c r="A598" s="31"/>
      <c r="B598" s="31"/>
      <c r="C598" s="31"/>
      <c r="D598" s="31"/>
      <c r="E598" s="31"/>
      <c r="F598" s="31"/>
      <c r="G598" s="31"/>
      <c r="H598" s="31"/>
      <c r="I598" s="31"/>
      <c r="J598" s="26" t="s">
        <v>552</v>
      </c>
      <c r="K598" s="31" t="s">
        <v>31</v>
      </c>
      <c r="L598" s="31">
        <v>480</v>
      </c>
      <c r="M598" s="31"/>
      <c r="N598" s="31"/>
    </row>
    <row r="599" ht="14.25" spans="1:14">
      <c r="A599" s="40">
        <v>154</v>
      </c>
      <c r="B599" s="31" t="s">
        <v>536</v>
      </c>
      <c r="C599" s="31" t="s">
        <v>537</v>
      </c>
      <c r="D599" s="31" t="s">
        <v>564</v>
      </c>
      <c r="E599" s="31" t="s">
        <v>565</v>
      </c>
      <c r="F599" s="103" t="s">
        <v>566</v>
      </c>
      <c r="G599" s="31">
        <v>6</v>
      </c>
      <c r="H599" s="31">
        <v>15078507698</v>
      </c>
      <c r="I599" s="31" t="s">
        <v>537</v>
      </c>
      <c r="J599" s="26" t="s">
        <v>30</v>
      </c>
      <c r="K599" s="31" t="s">
        <v>34</v>
      </c>
      <c r="L599" s="28">
        <v>640</v>
      </c>
      <c r="M599" s="28">
        <v>3760</v>
      </c>
      <c r="N599" s="31"/>
    </row>
    <row r="600" ht="14.25" spans="1:14">
      <c r="A600" s="40"/>
      <c r="B600" s="31"/>
      <c r="C600" s="31"/>
      <c r="D600" s="31"/>
      <c r="E600" s="31"/>
      <c r="F600" s="31"/>
      <c r="G600" s="31"/>
      <c r="H600" s="31"/>
      <c r="I600" s="31"/>
      <c r="J600" s="26" t="s">
        <v>545</v>
      </c>
      <c r="K600" s="31" t="s">
        <v>45</v>
      </c>
      <c r="L600" s="28">
        <v>1280</v>
      </c>
      <c r="M600" s="28"/>
      <c r="N600" s="31"/>
    </row>
    <row r="601" ht="14.25" spans="1:14">
      <c r="A601" s="40"/>
      <c r="B601" s="31"/>
      <c r="C601" s="31"/>
      <c r="D601" s="31"/>
      <c r="E601" s="31"/>
      <c r="F601" s="31"/>
      <c r="G601" s="31"/>
      <c r="H601" s="31"/>
      <c r="I601" s="31"/>
      <c r="J601" s="26" t="s">
        <v>72</v>
      </c>
      <c r="K601" s="31" t="s">
        <v>563</v>
      </c>
      <c r="L601" s="28">
        <v>560</v>
      </c>
      <c r="M601" s="28"/>
      <c r="N601" s="31"/>
    </row>
    <row r="602" ht="14.25" spans="1:14">
      <c r="A602" s="40"/>
      <c r="B602" s="31"/>
      <c r="C602" s="31"/>
      <c r="D602" s="31"/>
      <c r="E602" s="31"/>
      <c r="F602" s="31"/>
      <c r="G602" s="31"/>
      <c r="H602" s="31"/>
      <c r="I602" s="31"/>
      <c r="J602" s="26" t="s">
        <v>32</v>
      </c>
      <c r="K602" s="31" t="s">
        <v>34</v>
      </c>
      <c r="L602" s="28">
        <v>640</v>
      </c>
      <c r="M602" s="28"/>
      <c r="N602" s="31"/>
    </row>
    <row r="603" ht="14.25" spans="1:14">
      <c r="A603" s="40"/>
      <c r="B603" s="31"/>
      <c r="C603" s="31"/>
      <c r="D603" s="31"/>
      <c r="E603" s="31"/>
      <c r="F603" s="31"/>
      <c r="G603" s="31"/>
      <c r="H603" s="31"/>
      <c r="I603" s="31"/>
      <c r="J603" s="26" t="s">
        <v>552</v>
      </c>
      <c r="K603" s="31" t="s">
        <v>34</v>
      </c>
      <c r="L603" s="28">
        <v>640</v>
      </c>
      <c r="M603" s="28"/>
      <c r="N603" s="31"/>
    </row>
    <row r="604" ht="14.25" spans="1:14">
      <c r="A604" s="40">
        <v>155</v>
      </c>
      <c r="B604" s="31" t="s">
        <v>536</v>
      </c>
      <c r="C604" s="31" t="s">
        <v>537</v>
      </c>
      <c r="D604" s="31" t="s">
        <v>567</v>
      </c>
      <c r="E604" s="31" t="s">
        <v>561</v>
      </c>
      <c r="F604" s="103" t="s">
        <v>568</v>
      </c>
      <c r="G604" s="31">
        <v>3</v>
      </c>
      <c r="H604" s="31">
        <v>15077270361</v>
      </c>
      <c r="I604" s="31" t="s">
        <v>537</v>
      </c>
      <c r="J604" s="26" t="s">
        <v>109</v>
      </c>
      <c r="K604" s="31" t="s">
        <v>23</v>
      </c>
      <c r="L604" s="31">
        <v>960</v>
      </c>
      <c r="M604" s="31">
        <v>1940</v>
      </c>
      <c r="N604" s="31"/>
    </row>
    <row r="605" ht="14.25" spans="1:14">
      <c r="A605" s="40"/>
      <c r="B605" s="31"/>
      <c r="C605" s="31"/>
      <c r="D605" s="31"/>
      <c r="E605" s="31"/>
      <c r="F605" s="31"/>
      <c r="G605" s="31"/>
      <c r="H605" s="31"/>
      <c r="I605" s="31"/>
      <c r="J605" s="26" t="s">
        <v>24</v>
      </c>
      <c r="K605" s="31" t="s">
        <v>563</v>
      </c>
      <c r="L605" s="31">
        <v>420</v>
      </c>
      <c r="M605" s="31"/>
      <c r="N605" s="31"/>
    </row>
    <row r="606" ht="14.25" spans="1:14">
      <c r="A606" s="40"/>
      <c r="B606" s="31"/>
      <c r="C606" s="31"/>
      <c r="D606" s="31"/>
      <c r="E606" s="31"/>
      <c r="F606" s="31"/>
      <c r="G606" s="31"/>
      <c r="H606" s="31"/>
      <c r="I606" s="31"/>
      <c r="J606" s="26" t="s">
        <v>72</v>
      </c>
      <c r="K606" s="31" t="s">
        <v>563</v>
      </c>
      <c r="L606" s="31">
        <v>560</v>
      </c>
      <c r="M606" s="31"/>
      <c r="N606" s="31"/>
    </row>
    <row r="607" ht="14.25" spans="1:14">
      <c r="A607" s="40">
        <v>156</v>
      </c>
      <c r="B607" s="31" t="s">
        <v>536</v>
      </c>
      <c r="C607" s="31" t="s">
        <v>537</v>
      </c>
      <c r="D607" s="31" t="s">
        <v>569</v>
      </c>
      <c r="E607" s="31" t="s">
        <v>561</v>
      </c>
      <c r="F607" s="103" t="s">
        <v>570</v>
      </c>
      <c r="G607" s="31">
        <v>1</v>
      </c>
      <c r="H607" s="31">
        <v>18172187853</v>
      </c>
      <c r="I607" s="31" t="s">
        <v>537</v>
      </c>
      <c r="J607" s="26" t="s">
        <v>117</v>
      </c>
      <c r="K607" s="31" t="s">
        <v>571</v>
      </c>
      <c r="L607" s="31">
        <v>4800</v>
      </c>
      <c r="M607" s="31">
        <v>4800</v>
      </c>
      <c r="N607" s="31"/>
    </row>
    <row r="608" ht="14.25" spans="1:14">
      <c r="A608" s="31">
        <v>157</v>
      </c>
      <c r="B608" s="31" t="s">
        <v>536</v>
      </c>
      <c r="C608" s="31" t="s">
        <v>537</v>
      </c>
      <c r="D608" s="31" t="s">
        <v>572</v>
      </c>
      <c r="E608" s="31" t="s">
        <v>543</v>
      </c>
      <c r="F608" s="103" t="s">
        <v>573</v>
      </c>
      <c r="G608" s="31">
        <v>2</v>
      </c>
      <c r="H608" s="31">
        <v>15289624619</v>
      </c>
      <c r="I608" s="31" t="s">
        <v>537</v>
      </c>
      <c r="J608" s="26" t="s">
        <v>30</v>
      </c>
      <c r="K608" s="31" t="s">
        <v>60</v>
      </c>
      <c r="L608" s="31">
        <v>1200</v>
      </c>
      <c r="M608" s="31">
        <v>3840</v>
      </c>
      <c r="N608" s="31"/>
    </row>
    <row r="609" ht="14.25" spans="1:14">
      <c r="A609" s="31"/>
      <c r="B609" s="31"/>
      <c r="C609" s="31"/>
      <c r="D609" s="31"/>
      <c r="E609" s="31"/>
      <c r="F609" s="31"/>
      <c r="G609" s="31"/>
      <c r="H609" s="31"/>
      <c r="I609" s="31"/>
      <c r="J609" s="26" t="s">
        <v>547</v>
      </c>
      <c r="K609" s="31" t="s">
        <v>34</v>
      </c>
      <c r="L609" s="31">
        <v>960</v>
      </c>
      <c r="M609" s="31"/>
      <c r="N609" s="31"/>
    </row>
    <row r="610" ht="14.25" spans="1:14">
      <c r="A610" s="31"/>
      <c r="B610" s="31"/>
      <c r="C610" s="31"/>
      <c r="D610" s="31"/>
      <c r="E610" s="31"/>
      <c r="F610" s="31"/>
      <c r="G610" s="31"/>
      <c r="H610" s="31"/>
      <c r="I610" s="31"/>
      <c r="J610" s="26" t="s">
        <v>72</v>
      </c>
      <c r="K610" s="31" t="s">
        <v>555</v>
      </c>
      <c r="L610" s="31">
        <v>720</v>
      </c>
      <c r="M610" s="31"/>
      <c r="N610" s="31"/>
    </row>
    <row r="611" ht="14.25" spans="1:14">
      <c r="A611" s="31"/>
      <c r="B611" s="31"/>
      <c r="C611" s="31"/>
      <c r="D611" s="31"/>
      <c r="E611" s="31"/>
      <c r="F611" s="31"/>
      <c r="G611" s="31"/>
      <c r="H611" s="31"/>
      <c r="I611" s="31"/>
      <c r="J611" s="26" t="s">
        <v>32</v>
      </c>
      <c r="K611" s="31" t="s">
        <v>45</v>
      </c>
      <c r="L611" s="31">
        <v>960</v>
      </c>
      <c r="M611" s="31"/>
      <c r="N611" s="31"/>
    </row>
    <row r="612" ht="14.25" spans="1:14">
      <c r="A612" s="40">
        <v>158</v>
      </c>
      <c r="B612" s="31" t="s">
        <v>536</v>
      </c>
      <c r="C612" s="31" t="s">
        <v>574</v>
      </c>
      <c r="D612" s="31" t="s">
        <v>575</v>
      </c>
      <c r="E612" s="31" t="s">
        <v>20</v>
      </c>
      <c r="F612" s="103" t="s">
        <v>576</v>
      </c>
      <c r="G612" s="31">
        <v>2</v>
      </c>
      <c r="H612" s="31">
        <v>19978205769</v>
      </c>
      <c r="I612" s="31" t="s">
        <v>574</v>
      </c>
      <c r="J612" s="26" t="s">
        <v>30</v>
      </c>
      <c r="K612" s="31" t="s">
        <v>34</v>
      </c>
      <c r="L612" s="31">
        <v>640</v>
      </c>
      <c r="M612" s="31">
        <v>4960</v>
      </c>
      <c r="N612" s="31"/>
    </row>
    <row r="613" ht="14.25" spans="1:14">
      <c r="A613" s="40"/>
      <c r="B613" s="31"/>
      <c r="C613" s="31"/>
      <c r="D613" s="31"/>
      <c r="E613" s="31"/>
      <c r="F613" s="31"/>
      <c r="G613" s="31"/>
      <c r="H613" s="31"/>
      <c r="I613" s="31"/>
      <c r="J613" s="26" t="s">
        <v>32</v>
      </c>
      <c r="K613" s="31" t="s">
        <v>34</v>
      </c>
      <c r="L613" s="31">
        <v>640</v>
      </c>
      <c r="M613" s="31"/>
      <c r="N613" s="31"/>
    </row>
    <row r="614" ht="14.25" spans="1:14">
      <c r="A614" s="40"/>
      <c r="B614" s="31"/>
      <c r="C614" s="31"/>
      <c r="D614" s="31"/>
      <c r="E614" s="31"/>
      <c r="F614" s="31"/>
      <c r="G614" s="31"/>
      <c r="H614" s="31"/>
      <c r="I614" s="31"/>
      <c r="J614" s="26" t="s">
        <v>545</v>
      </c>
      <c r="K614" s="31" t="s">
        <v>34</v>
      </c>
      <c r="L614" s="31">
        <v>640</v>
      </c>
      <c r="M614" s="31"/>
      <c r="N614" s="31"/>
    </row>
    <row r="615" ht="14.25" spans="1:14">
      <c r="A615" s="40"/>
      <c r="B615" s="31"/>
      <c r="C615" s="31"/>
      <c r="D615" s="31"/>
      <c r="E615" s="31"/>
      <c r="F615" s="31"/>
      <c r="G615" s="31"/>
      <c r="H615" s="31"/>
      <c r="I615" s="31"/>
      <c r="J615" s="26" t="s">
        <v>552</v>
      </c>
      <c r="K615" s="31" t="s">
        <v>34</v>
      </c>
      <c r="L615" s="31">
        <v>640</v>
      </c>
      <c r="M615" s="31"/>
      <c r="N615" s="31"/>
    </row>
    <row r="616" ht="14.25" spans="1:14">
      <c r="A616" s="40"/>
      <c r="B616" s="31"/>
      <c r="C616" s="31"/>
      <c r="D616" s="31"/>
      <c r="E616" s="31"/>
      <c r="F616" s="31"/>
      <c r="G616" s="31"/>
      <c r="H616" s="31"/>
      <c r="I616" s="31"/>
      <c r="J616" s="26" t="s">
        <v>24</v>
      </c>
      <c r="K616" s="31" t="s">
        <v>577</v>
      </c>
      <c r="L616" s="31">
        <v>2400</v>
      </c>
      <c r="M616" s="31"/>
      <c r="N616" s="31"/>
    </row>
    <row r="617" ht="14.25" spans="1:14">
      <c r="A617" s="40">
        <v>159</v>
      </c>
      <c r="B617" s="31" t="s">
        <v>536</v>
      </c>
      <c r="C617" s="31" t="s">
        <v>574</v>
      </c>
      <c r="D617" s="31" t="s">
        <v>578</v>
      </c>
      <c r="E617" s="31" t="s">
        <v>561</v>
      </c>
      <c r="F617" s="103" t="s">
        <v>579</v>
      </c>
      <c r="G617" s="31">
        <v>5</v>
      </c>
      <c r="H617" s="31">
        <v>13677801358</v>
      </c>
      <c r="I617" s="31" t="s">
        <v>574</v>
      </c>
      <c r="J617" s="26" t="s">
        <v>30</v>
      </c>
      <c r="K617" s="31" t="s">
        <v>34</v>
      </c>
      <c r="L617" s="31">
        <v>640</v>
      </c>
      <c r="M617" s="31">
        <v>1760</v>
      </c>
      <c r="N617" s="31"/>
    </row>
    <row r="618" ht="14.25" spans="1:14">
      <c r="A618" s="40"/>
      <c r="B618" s="31"/>
      <c r="C618" s="31"/>
      <c r="D618" s="31"/>
      <c r="E618" s="31"/>
      <c r="F618" s="31"/>
      <c r="G618" s="31"/>
      <c r="H618" s="31"/>
      <c r="I618" s="31"/>
      <c r="J618" s="26" t="s">
        <v>32</v>
      </c>
      <c r="K618" s="31" t="s">
        <v>34</v>
      </c>
      <c r="L618" s="31">
        <v>640</v>
      </c>
      <c r="M618" s="31"/>
      <c r="N618" s="31"/>
    </row>
    <row r="619" ht="14.25" spans="1:14">
      <c r="A619" s="40"/>
      <c r="B619" s="31"/>
      <c r="C619" s="31"/>
      <c r="D619" s="31"/>
      <c r="E619" s="31"/>
      <c r="F619" s="31"/>
      <c r="G619" s="31"/>
      <c r="H619" s="31"/>
      <c r="I619" s="31"/>
      <c r="J619" s="26" t="s">
        <v>109</v>
      </c>
      <c r="K619" s="31" t="s">
        <v>31</v>
      </c>
      <c r="L619" s="31">
        <v>480</v>
      </c>
      <c r="M619" s="31"/>
      <c r="N619" s="31"/>
    </row>
    <row r="620" ht="14.25" spans="1:14">
      <c r="A620" s="40">
        <v>160</v>
      </c>
      <c r="B620" s="31" t="s">
        <v>536</v>
      </c>
      <c r="C620" s="31" t="s">
        <v>574</v>
      </c>
      <c r="D620" s="31" t="s">
        <v>580</v>
      </c>
      <c r="E620" s="31" t="s">
        <v>565</v>
      </c>
      <c r="F620" s="103" t="s">
        <v>581</v>
      </c>
      <c r="G620" s="31">
        <v>6</v>
      </c>
      <c r="H620" s="31">
        <v>13481756558</v>
      </c>
      <c r="I620" s="31" t="s">
        <v>574</v>
      </c>
      <c r="J620" s="26" t="s">
        <v>30</v>
      </c>
      <c r="K620" s="31" t="s">
        <v>23</v>
      </c>
      <c r="L620" s="31">
        <v>960</v>
      </c>
      <c r="M620" s="31">
        <v>3200</v>
      </c>
      <c r="N620" s="31"/>
    </row>
    <row r="621" ht="14.25" spans="1:14">
      <c r="A621" s="40"/>
      <c r="B621" s="31"/>
      <c r="C621" s="31"/>
      <c r="D621" s="31"/>
      <c r="E621" s="31"/>
      <c r="F621" s="31"/>
      <c r="G621" s="31"/>
      <c r="H621" s="31"/>
      <c r="I621" s="31"/>
      <c r="J621" s="26" t="s">
        <v>545</v>
      </c>
      <c r="K621" s="31" t="s">
        <v>34</v>
      </c>
      <c r="L621" s="31">
        <v>640</v>
      </c>
      <c r="M621" s="31"/>
      <c r="N621" s="31"/>
    </row>
    <row r="622" ht="14.25" spans="1:14">
      <c r="A622" s="40"/>
      <c r="B622" s="31"/>
      <c r="C622" s="31"/>
      <c r="D622" s="31"/>
      <c r="E622" s="31"/>
      <c r="F622" s="31"/>
      <c r="G622" s="31"/>
      <c r="H622" s="31"/>
      <c r="I622" s="31"/>
      <c r="J622" s="26" t="s">
        <v>552</v>
      </c>
      <c r="K622" s="31" t="s">
        <v>34</v>
      </c>
      <c r="L622" s="31">
        <v>640</v>
      </c>
      <c r="M622" s="31"/>
      <c r="N622" s="31"/>
    </row>
    <row r="623" ht="14.25" spans="1:14">
      <c r="A623" s="40"/>
      <c r="B623" s="31"/>
      <c r="C623" s="31"/>
      <c r="D623" s="31"/>
      <c r="E623" s="31"/>
      <c r="F623" s="31"/>
      <c r="G623" s="31"/>
      <c r="H623" s="31"/>
      <c r="I623" s="31"/>
      <c r="J623" s="26" t="s">
        <v>32</v>
      </c>
      <c r="K623" s="31" t="s">
        <v>23</v>
      </c>
      <c r="L623" s="31">
        <v>960</v>
      </c>
      <c r="M623" s="31"/>
      <c r="N623" s="31"/>
    </row>
    <row r="624" ht="14.25" spans="1:14">
      <c r="A624" s="40">
        <v>161</v>
      </c>
      <c r="B624" s="31" t="s">
        <v>536</v>
      </c>
      <c r="C624" s="31" t="s">
        <v>574</v>
      </c>
      <c r="D624" s="31" t="s">
        <v>582</v>
      </c>
      <c r="E624" s="31" t="s">
        <v>583</v>
      </c>
      <c r="F624" s="103" t="s">
        <v>584</v>
      </c>
      <c r="G624" s="31">
        <v>3</v>
      </c>
      <c r="H624" s="31">
        <v>13878220796</v>
      </c>
      <c r="I624" s="31" t="s">
        <v>574</v>
      </c>
      <c r="J624" s="26" t="s">
        <v>30</v>
      </c>
      <c r="K624" s="31" t="s">
        <v>585</v>
      </c>
      <c r="L624" s="31">
        <v>1920</v>
      </c>
      <c r="M624" s="31">
        <v>3840</v>
      </c>
      <c r="N624" s="31"/>
    </row>
    <row r="625" ht="14.25" spans="1:14">
      <c r="A625" s="40"/>
      <c r="B625" s="31"/>
      <c r="C625" s="31"/>
      <c r="D625" s="31"/>
      <c r="E625" s="31"/>
      <c r="F625" s="31"/>
      <c r="G625" s="31"/>
      <c r="H625" s="31"/>
      <c r="I625" s="31"/>
      <c r="J625" s="26" t="s">
        <v>32</v>
      </c>
      <c r="K625" s="31" t="s">
        <v>585</v>
      </c>
      <c r="L625" s="31">
        <v>1920</v>
      </c>
      <c r="M625" s="31"/>
      <c r="N625" s="31"/>
    </row>
    <row r="626" ht="14.25" spans="1:14">
      <c r="A626" s="40">
        <v>162</v>
      </c>
      <c r="B626" s="31" t="s">
        <v>536</v>
      </c>
      <c r="C626" s="31" t="s">
        <v>574</v>
      </c>
      <c r="D626" s="31" t="s">
        <v>586</v>
      </c>
      <c r="E626" s="31" t="s">
        <v>583</v>
      </c>
      <c r="F626" s="103" t="s">
        <v>587</v>
      </c>
      <c r="G626" s="31">
        <v>4</v>
      </c>
      <c r="H626" s="31">
        <v>13457201131</v>
      </c>
      <c r="I626" s="31" t="s">
        <v>574</v>
      </c>
      <c r="J626" s="26" t="s">
        <v>30</v>
      </c>
      <c r="K626" s="31" t="s">
        <v>67</v>
      </c>
      <c r="L626" s="31">
        <v>1680</v>
      </c>
      <c r="M626" s="31">
        <v>4710</v>
      </c>
      <c r="N626" s="31"/>
    </row>
    <row r="627" ht="14.25" spans="1:14">
      <c r="A627" s="40"/>
      <c r="B627" s="31"/>
      <c r="C627" s="31"/>
      <c r="D627" s="31"/>
      <c r="E627" s="31"/>
      <c r="F627" s="31"/>
      <c r="G627" s="31"/>
      <c r="H627" s="31"/>
      <c r="I627" s="31"/>
      <c r="J627" s="26" t="s">
        <v>32</v>
      </c>
      <c r="K627" s="31" t="s">
        <v>67</v>
      </c>
      <c r="L627" s="31">
        <v>1680</v>
      </c>
      <c r="M627" s="31"/>
      <c r="N627" s="31"/>
    </row>
    <row r="628" ht="14.25" spans="1:14">
      <c r="A628" s="40"/>
      <c r="B628" s="31"/>
      <c r="C628" s="31"/>
      <c r="D628" s="31"/>
      <c r="E628" s="31"/>
      <c r="F628" s="31"/>
      <c r="G628" s="31"/>
      <c r="H628" s="31"/>
      <c r="I628" s="31"/>
      <c r="J628" s="26" t="s">
        <v>109</v>
      </c>
      <c r="K628" s="31" t="s">
        <v>548</v>
      </c>
      <c r="L628" s="31">
        <v>240</v>
      </c>
      <c r="M628" s="31"/>
      <c r="N628" s="31"/>
    </row>
    <row r="629" ht="14.25" spans="1:14">
      <c r="A629" s="40"/>
      <c r="B629" s="31"/>
      <c r="C629" s="31"/>
      <c r="D629" s="31"/>
      <c r="E629" s="31"/>
      <c r="F629" s="31"/>
      <c r="G629" s="31"/>
      <c r="H629" s="31"/>
      <c r="I629" s="31"/>
      <c r="J629" s="26" t="s">
        <v>588</v>
      </c>
      <c r="K629" s="31" t="s">
        <v>589</v>
      </c>
      <c r="L629" s="31">
        <v>1110</v>
      </c>
      <c r="M629" s="31"/>
      <c r="N629" s="31"/>
    </row>
    <row r="630" ht="14.25" spans="1:14">
      <c r="A630" s="40">
        <v>163</v>
      </c>
      <c r="B630" s="31" t="s">
        <v>536</v>
      </c>
      <c r="C630" s="31" t="s">
        <v>574</v>
      </c>
      <c r="D630" s="31" t="s">
        <v>590</v>
      </c>
      <c r="E630" s="31" t="s">
        <v>561</v>
      </c>
      <c r="F630" s="103" t="s">
        <v>591</v>
      </c>
      <c r="G630" s="31">
        <v>5</v>
      </c>
      <c r="H630" s="31">
        <v>18377257069</v>
      </c>
      <c r="I630" s="31" t="s">
        <v>574</v>
      </c>
      <c r="J630" s="26" t="s">
        <v>30</v>
      </c>
      <c r="K630" s="31" t="s">
        <v>60</v>
      </c>
      <c r="L630" s="31">
        <v>1600</v>
      </c>
      <c r="M630" s="31">
        <v>3840</v>
      </c>
      <c r="N630" s="31"/>
    </row>
    <row r="631" ht="14.25" spans="1:14">
      <c r="A631" s="40"/>
      <c r="B631" s="31"/>
      <c r="C631" s="31"/>
      <c r="D631" s="31"/>
      <c r="E631" s="31"/>
      <c r="F631" s="31"/>
      <c r="G631" s="31"/>
      <c r="H631" s="31"/>
      <c r="I631" s="31"/>
      <c r="J631" s="26" t="s">
        <v>545</v>
      </c>
      <c r="K631" s="31" t="s">
        <v>548</v>
      </c>
      <c r="L631" s="31">
        <v>320</v>
      </c>
      <c r="M631" s="31"/>
      <c r="N631" s="31"/>
    </row>
    <row r="632" ht="14.25" spans="1:14">
      <c r="A632" s="40"/>
      <c r="B632" s="31"/>
      <c r="C632" s="31"/>
      <c r="D632" s="31"/>
      <c r="E632" s="31"/>
      <c r="F632" s="31"/>
      <c r="G632" s="31"/>
      <c r="H632" s="31"/>
      <c r="I632" s="31"/>
      <c r="J632" s="26" t="s">
        <v>552</v>
      </c>
      <c r="K632" s="31" t="s">
        <v>548</v>
      </c>
      <c r="L632" s="31">
        <v>320</v>
      </c>
      <c r="M632" s="31"/>
      <c r="N632" s="31"/>
    </row>
    <row r="633" ht="14.25" spans="1:14">
      <c r="A633" s="40"/>
      <c r="B633" s="31"/>
      <c r="C633" s="31"/>
      <c r="D633" s="31"/>
      <c r="E633" s="31"/>
      <c r="F633" s="31"/>
      <c r="G633" s="31"/>
      <c r="H633" s="31"/>
      <c r="I633" s="31"/>
      <c r="J633" s="26" t="s">
        <v>32</v>
      </c>
      <c r="K633" s="31" t="s">
        <v>60</v>
      </c>
      <c r="L633" s="31">
        <v>1600</v>
      </c>
      <c r="M633" s="31"/>
      <c r="N633" s="31"/>
    </row>
    <row r="634" ht="14.25" spans="1:14">
      <c r="A634" s="40">
        <v>164</v>
      </c>
      <c r="B634" s="31" t="s">
        <v>536</v>
      </c>
      <c r="C634" s="31" t="s">
        <v>574</v>
      </c>
      <c r="D634" s="31" t="s">
        <v>592</v>
      </c>
      <c r="E634" s="31" t="s">
        <v>561</v>
      </c>
      <c r="F634" s="103" t="s">
        <v>593</v>
      </c>
      <c r="G634" s="31">
        <v>2</v>
      </c>
      <c r="H634" s="31">
        <v>18778257123</v>
      </c>
      <c r="I634" s="31" t="s">
        <v>574</v>
      </c>
      <c r="J634" s="26" t="s">
        <v>30</v>
      </c>
      <c r="K634" s="31" t="s">
        <v>594</v>
      </c>
      <c r="L634" s="31">
        <v>896</v>
      </c>
      <c r="M634" s="31">
        <v>2392</v>
      </c>
      <c r="N634" s="31"/>
    </row>
    <row r="635" ht="14.25" spans="1:14">
      <c r="A635" s="40"/>
      <c r="B635" s="31"/>
      <c r="C635" s="31"/>
      <c r="D635" s="31"/>
      <c r="E635" s="31"/>
      <c r="F635" s="31"/>
      <c r="G635" s="31"/>
      <c r="H635" s="31"/>
      <c r="I635" s="31"/>
      <c r="J635" s="26" t="s">
        <v>32</v>
      </c>
      <c r="K635" s="31" t="s">
        <v>594</v>
      </c>
      <c r="L635" s="31">
        <v>896</v>
      </c>
      <c r="M635" s="31"/>
      <c r="N635" s="31"/>
    </row>
    <row r="636" ht="14.25" spans="1:14">
      <c r="A636" s="40"/>
      <c r="B636" s="31"/>
      <c r="C636" s="31"/>
      <c r="D636" s="31"/>
      <c r="E636" s="31"/>
      <c r="F636" s="31"/>
      <c r="G636" s="31"/>
      <c r="H636" s="31"/>
      <c r="I636" s="31"/>
      <c r="J636" s="26" t="s">
        <v>24</v>
      </c>
      <c r="K636" s="31" t="s">
        <v>551</v>
      </c>
      <c r="L636" s="31">
        <v>600</v>
      </c>
      <c r="M636" s="31"/>
      <c r="N636" s="31"/>
    </row>
    <row r="637" ht="14.25" spans="1:14">
      <c r="A637" s="40">
        <v>165</v>
      </c>
      <c r="B637" s="31" t="s">
        <v>536</v>
      </c>
      <c r="C637" s="31" t="s">
        <v>574</v>
      </c>
      <c r="D637" s="31" t="s">
        <v>595</v>
      </c>
      <c r="E637" s="31" t="s">
        <v>561</v>
      </c>
      <c r="F637" s="103" t="s">
        <v>596</v>
      </c>
      <c r="G637" s="31">
        <v>4</v>
      </c>
      <c r="H637" s="31">
        <v>19914922167</v>
      </c>
      <c r="I637" s="31" t="s">
        <v>574</v>
      </c>
      <c r="J637" s="26" t="s">
        <v>30</v>
      </c>
      <c r="K637" s="31" t="s">
        <v>60</v>
      </c>
      <c r="L637" s="31">
        <v>1600</v>
      </c>
      <c r="M637" s="31">
        <v>4960</v>
      </c>
      <c r="N637" s="31"/>
    </row>
    <row r="638" ht="14.25" spans="1:14">
      <c r="A638" s="40"/>
      <c r="B638" s="31"/>
      <c r="C638" s="31"/>
      <c r="D638" s="31"/>
      <c r="E638" s="31"/>
      <c r="F638" s="31"/>
      <c r="G638" s="31"/>
      <c r="H638" s="31"/>
      <c r="I638" s="31"/>
      <c r="J638" s="26" t="s">
        <v>32</v>
      </c>
      <c r="K638" s="31" t="s">
        <v>23</v>
      </c>
      <c r="L638" s="31">
        <v>960</v>
      </c>
      <c r="M638" s="31"/>
      <c r="N638" s="31"/>
    </row>
    <row r="639" ht="14.25" spans="1:14">
      <c r="A639" s="40"/>
      <c r="B639" s="31"/>
      <c r="C639" s="31"/>
      <c r="D639" s="31"/>
      <c r="E639" s="31"/>
      <c r="F639" s="31"/>
      <c r="G639" s="31"/>
      <c r="H639" s="31"/>
      <c r="I639" s="31"/>
      <c r="J639" s="26" t="s">
        <v>117</v>
      </c>
      <c r="K639" s="31" t="s">
        <v>597</v>
      </c>
      <c r="L639" s="31">
        <v>2400</v>
      </c>
      <c r="M639" s="31"/>
      <c r="N639" s="31"/>
    </row>
    <row r="640" ht="14.25" spans="1:14">
      <c r="A640" s="40">
        <v>166</v>
      </c>
      <c r="B640" s="31" t="s">
        <v>536</v>
      </c>
      <c r="C640" s="31" t="s">
        <v>574</v>
      </c>
      <c r="D640" s="31" t="s">
        <v>598</v>
      </c>
      <c r="E640" s="31" t="s">
        <v>543</v>
      </c>
      <c r="F640" s="103" t="s">
        <v>599</v>
      </c>
      <c r="G640" s="31">
        <v>3</v>
      </c>
      <c r="H640" s="31">
        <v>13267140077</v>
      </c>
      <c r="I640" s="31" t="s">
        <v>574</v>
      </c>
      <c r="J640" s="26" t="s">
        <v>30</v>
      </c>
      <c r="K640" s="31" t="s">
        <v>34</v>
      </c>
      <c r="L640" s="31">
        <v>480</v>
      </c>
      <c r="M640" s="31">
        <v>1440</v>
      </c>
      <c r="N640" s="31"/>
    </row>
    <row r="641" ht="14.25" spans="1:14">
      <c r="A641" s="40"/>
      <c r="B641" s="31"/>
      <c r="C641" s="31"/>
      <c r="D641" s="31"/>
      <c r="E641" s="31"/>
      <c r="F641" s="31"/>
      <c r="G641" s="31"/>
      <c r="H641" s="31"/>
      <c r="I641" s="31"/>
      <c r="J641" s="26" t="s">
        <v>32</v>
      </c>
      <c r="K641" s="31" t="s">
        <v>34</v>
      </c>
      <c r="L641" s="31">
        <v>480</v>
      </c>
      <c r="M641" s="31"/>
      <c r="N641" s="31"/>
    </row>
    <row r="642" ht="14.25" spans="1:14">
      <c r="A642" s="40"/>
      <c r="B642" s="31"/>
      <c r="C642" s="31"/>
      <c r="D642" s="31"/>
      <c r="E642" s="31"/>
      <c r="F642" s="31"/>
      <c r="G642" s="31"/>
      <c r="H642" s="31"/>
      <c r="I642" s="31"/>
      <c r="J642" s="26" t="s">
        <v>109</v>
      </c>
      <c r="K642" s="31" t="s">
        <v>34</v>
      </c>
      <c r="L642" s="31">
        <v>480</v>
      </c>
      <c r="M642" s="31"/>
      <c r="N642" s="31"/>
    </row>
    <row r="643" ht="14.25" spans="1:14">
      <c r="A643" s="40">
        <v>167</v>
      </c>
      <c r="B643" s="31" t="s">
        <v>536</v>
      </c>
      <c r="C643" s="31" t="s">
        <v>574</v>
      </c>
      <c r="D643" s="31" t="s">
        <v>600</v>
      </c>
      <c r="E643" s="31" t="s">
        <v>561</v>
      </c>
      <c r="F643" s="103" t="s">
        <v>601</v>
      </c>
      <c r="G643" s="31">
        <v>3</v>
      </c>
      <c r="H643" s="31">
        <v>13737285685</v>
      </c>
      <c r="I643" s="31" t="s">
        <v>574</v>
      </c>
      <c r="J643" s="26" t="s">
        <v>30</v>
      </c>
      <c r="K643" s="31" t="s">
        <v>70</v>
      </c>
      <c r="L643" s="31">
        <v>1920</v>
      </c>
      <c r="M643" s="31">
        <v>4940</v>
      </c>
      <c r="N643" s="31"/>
    </row>
    <row r="644" ht="14.25" spans="1:14">
      <c r="A644" s="40"/>
      <c r="B644" s="31"/>
      <c r="C644" s="31"/>
      <c r="D644" s="31"/>
      <c r="E644" s="31"/>
      <c r="F644" s="31"/>
      <c r="G644" s="31"/>
      <c r="H644" s="31"/>
      <c r="I644" s="31"/>
      <c r="J644" s="26" t="s">
        <v>32</v>
      </c>
      <c r="K644" s="31" t="s">
        <v>70</v>
      </c>
      <c r="L644" s="31">
        <v>1920</v>
      </c>
      <c r="M644" s="31"/>
      <c r="N644" s="31"/>
    </row>
    <row r="645" ht="14.25" spans="1:14">
      <c r="A645" s="40"/>
      <c r="B645" s="31"/>
      <c r="C645" s="31"/>
      <c r="D645" s="31"/>
      <c r="E645" s="31"/>
      <c r="F645" s="31"/>
      <c r="G645" s="31"/>
      <c r="H645" s="31"/>
      <c r="I645" s="31"/>
      <c r="J645" s="26" t="s">
        <v>24</v>
      </c>
      <c r="K645" s="31" t="s">
        <v>602</v>
      </c>
      <c r="L645" s="31">
        <v>300</v>
      </c>
      <c r="M645" s="31"/>
      <c r="N645" s="31"/>
    </row>
    <row r="646" ht="14.25" spans="1:14">
      <c r="A646" s="40"/>
      <c r="B646" s="31"/>
      <c r="C646" s="31"/>
      <c r="D646" s="31"/>
      <c r="E646" s="31"/>
      <c r="F646" s="31"/>
      <c r="G646" s="31"/>
      <c r="H646" s="31"/>
      <c r="I646" s="31"/>
      <c r="J646" s="26" t="s">
        <v>109</v>
      </c>
      <c r="K646" s="31" t="s">
        <v>603</v>
      </c>
      <c r="L646" s="31">
        <v>800</v>
      </c>
      <c r="M646" s="31"/>
      <c r="N646" s="31"/>
    </row>
    <row r="647" ht="14.25" spans="1:14">
      <c r="A647" s="40">
        <v>168</v>
      </c>
      <c r="B647" s="31" t="s">
        <v>536</v>
      </c>
      <c r="C647" s="31" t="s">
        <v>574</v>
      </c>
      <c r="D647" s="31" t="s">
        <v>604</v>
      </c>
      <c r="E647" s="31" t="s">
        <v>543</v>
      </c>
      <c r="F647" s="103" t="s">
        <v>605</v>
      </c>
      <c r="G647" s="31">
        <v>4</v>
      </c>
      <c r="H647" s="31">
        <v>13737266393</v>
      </c>
      <c r="I647" s="31" t="s">
        <v>574</v>
      </c>
      <c r="J647" s="26" t="s">
        <v>30</v>
      </c>
      <c r="K647" s="31" t="s">
        <v>34</v>
      </c>
      <c r="L647" s="31">
        <v>480</v>
      </c>
      <c r="M647" s="31">
        <v>960</v>
      </c>
      <c r="N647" s="31"/>
    </row>
    <row r="648" ht="14.25" spans="1:14">
      <c r="A648" s="40"/>
      <c r="B648" s="31"/>
      <c r="C648" s="31"/>
      <c r="D648" s="31"/>
      <c r="E648" s="31"/>
      <c r="F648" s="31"/>
      <c r="G648" s="31"/>
      <c r="H648" s="31"/>
      <c r="I648" s="31"/>
      <c r="J648" s="26" t="s">
        <v>32</v>
      </c>
      <c r="K648" s="31" t="s">
        <v>34</v>
      </c>
      <c r="L648" s="31">
        <v>480</v>
      </c>
      <c r="M648" s="31"/>
      <c r="N648" s="31"/>
    </row>
    <row r="649" ht="14.25" spans="1:14">
      <c r="A649" s="40">
        <v>169</v>
      </c>
      <c r="B649" s="31" t="s">
        <v>536</v>
      </c>
      <c r="C649" s="31" t="s">
        <v>574</v>
      </c>
      <c r="D649" s="31" t="s">
        <v>606</v>
      </c>
      <c r="E649" s="31" t="s">
        <v>543</v>
      </c>
      <c r="F649" s="103" t="s">
        <v>607</v>
      </c>
      <c r="G649" s="31">
        <v>2</v>
      </c>
      <c r="H649" s="31">
        <v>18778821580</v>
      </c>
      <c r="I649" s="31" t="s">
        <v>574</v>
      </c>
      <c r="J649" s="26" t="s">
        <v>30</v>
      </c>
      <c r="K649" s="31" t="s">
        <v>60</v>
      </c>
      <c r="L649" s="31">
        <v>1200</v>
      </c>
      <c r="M649" s="31">
        <v>2400</v>
      </c>
      <c r="N649" s="31"/>
    </row>
    <row r="650" ht="14.25" spans="1:14">
      <c r="A650" s="40"/>
      <c r="B650" s="31"/>
      <c r="C650" s="31"/>
      <c r="D650" s="31"/>
      <c r="E650" s="31"/>
      <c r="F650" s="31"/>
      <c r="G650" s="31"/>
      <c r="H650" s="31"/>
      <c r="I650" s="31"/>
      <c r="J650" s="26" t="s">
        <v>32</v>
      </c>
      <c r="K650" s="31" t="s">
        <v>60</v>
      </c>
      <c r="L650" s="31">
        <v>1200</v>
      </c>
      <c r="M650" s="31"/>
      <c r="N650" s="31"/>
    </row>
    <row r="651" ht="14.25" spans="1:14">
      <c r="A651" s="40">
        <v>170</v>
      </c>
      <c r="B651" s="31" t="s">
        <v>536</v>
      </c>
      <c r="C651" s="31" t="s">
        <v>608</v>
      </c>
      <c r="D651" s="31" t="s">
        <v>609</v>
      </c>
      <c r="E651" s="31" t="s">
        <v>561</v>
      </c>
      <c r="F651" s="103" t="s">
        <v>610</v>
      </c>
      <c r="G651" s="31">
        <v>2</v>
      </c>
      <c r="H651" s="31">
        <v>13597203895</v>
      </c>
      <c r="I651" s="31" t="s">
        <v>608</v>
      </c>
      <c r="J651" s="26" t="s">
        <v>545</v>
      </c>
      <c r="K651" s="31" t="s">
        <v>34</v>
      </c>
      <c r="L651" s="31">
        <v>640</v>
      </c>
      <c r="M651" s="31">
        <v>1280</v>
      </c>
      <c r="N651" s="31"/>
    </row>
    <row r="652" ht="14.25" spans="1:14">
      <c r="A652" s="40"/>
      <c r="B652" s="31"/>
      <c r="C652" s="31"/>
      <c r="D652" s="31"/>
      <c r="E652" s="31"/>
      <c r="F652" s="31"/>
      <c r="G652" s="31"/>
      <c r="H652" s="31"/>
      <c r="I652" s="31"/>
      <c r="J652" s="26" t="s">
        <v>552</v>
      </c>
      <c r="K652" s="31" t="s">
        <v>34</v>
      </c>
      <c r="L652" s="31">
        <v>640</v>
      </c>
      <c r="M652" s="31"/>
      <c r="N652" s="31"/>
    </row>
    <row r="653" ht="14.25" spans="1:14">
      <c r="A653" s="40">
        <v>171</v>
      </c>
      <c r="B653" s="31" t="s">
        <v>536</v>
      </c>
      <c r="C653" s="31" t="s">
        <v>608</v>
      </c>
      <c r="D653" s="31" t="s">
        <v>611</v>
      </c>
      <c r="E653" s="31" t="s">
        <v>561</v>
      </c>
      <c r="F653" s="103" t="s">
        <v>612</v>
      </c>
      <c r="G653" s="31">
        <v>3</v>
      </c>
      <c r="H653" s="31">
        <v>13481236048</v>
      </c>
      <c r="I653" s="31" t="s">
        <v>608</v>
      </c>
      <c r="J653" s="26" t="s">
        <v>30</v>
      </c>
      <c r="K653" s="31" t="s">
        <v>613</v>
      </c>
      <c r="L653" s="31">
        <v>2400</v>
      </c>
      <c r="M653" s="31">
        <v>3840</v>
      </c>
      <c r="N653" s="31"/>
    </row>
    <row r="654" ht="14.25" spans="1:14">
      <c r="A654" s="40"/>
      <c r="B654" s="31"/>
      <c r="C654" s="31"/>
      <c r="D654" s="31"/>
      <c r="E654" s="31"/>
      <c r="F654" s="31"/>
      <c r="G654" s="31"/>
      <c r="H654" s="31"/>
      <c r="I654" s="31"/>
      <c r="J654" s="26" t="s">
        <v>545</v>
      </c>
      <c r="K654" s="31" t="s">
        <v>585</v>
      </c>
      <c r="L654" s="31">
        <v>1440</v>
      </c>
      <c r="M654" s="31"/>
      <c r="N654" s="31"/>
    </row>
    <row r="655" ht="14.25" spans="1:14">
      <c r="A655" s="40">
        <v>172</v>
      </c>
      <c r="B655" s="31" t="s">
        <v>536</v>
      </c>
      <c r="C655" s="31" t="s">
        <v>608</v>
      </c>
      <c r="D655" s="31" t="s">
        <v>614</v>
      </c>
      <c r="E655" s="31" t="s">
        <v>561</v>
      </c>
      <c r="F655" s="103" t="s">
        <v>615</v>
      </c>
      <c r="G655" s="31">
        <v>3</v>
      </c>
      <c r="H655" s="31">
        <v>18178201981</v>
      </c>
      <c r="I655" s="31" t="s">
        <v>608</v>
      </c>
      <c r="J655" s="26" t="s">
        <v>30</v>
      </c>
      <c r="K655" s="31" t="s">
        <v>70</v>
      </c>
      <c r="L655" s="31">
        <v>1600</v>
      </c>
      <c r="M655" s="31">
        <v>4640</v>
      </c>
      <c r="N655" s="31"/>
    </row>
    <row r="656" ht="14.25" spans="1:14">
      <c r="A656" s="40"/>
      <c r="B656" s="31"/>
      <c r="C656" s="31"/>
      <c r="D656" s="31"/>
      <c r="E656" s="31"/>
      <c r="F656" s="31"/>
      <c r="G656" s="31"/>
      <c r="H656" s="31"/>
      <c r="I656" s="31"/>
      <c r="J656" s="26" t="s">
        <v>545</v>
      </c>
      <c r="K656" s="31" t="s">
        <v>616</v>
      </c>
      <c r="L656" s="31">
        <v>1440</v>
      </c>
      <c r="M656" s="31"/>
      <c r="N656" s="31"/>
    </row>
    <row r="657" ht="14.25" spans="1:14">
      <c r="A657" s="40"/>
      <c r="B657" s="31"/>
      <c r="C657" s="31"/>
      <c r="D657" s="31"/>
      <c r="E657" s="31"/>
      <c r="F657" s="31"/>
      <c r="G657" s="31"/>
      <c r="H657" s="31"/>
      <c r="I657" s="31"/>
      <c r="J657" s="26" t="s">
        <v>588</v>
      </c>
      <c r="K657" s="31" t="s">
        <v>45</v>
      </c>
      <c r="L657" s="31">
        <v>1600</v>
      </c>
      <c r="M657" s="31"/>
      <c r="N657" s="31"/>
    </row>
    <row r="658" ht="14.25" spans="1:14">
      <c r="A658" s="40">
        <v>173</v>
      </c>
      <c r="B658" s="31" t="s">
        <v>536</v>
      </c>
      <c r="C658" s="31" t="s">
        <v>608</v>
      </c>
      <c r="D658" s="31" t="s">
        <v>617</v>
      </c>
      <c r="E658" s="31" t="s">
        <v>40</v>
      </c>
      <c r="F658" s="103" t="s">
        <v>618</v>
      </c>
      <c r="G658" s="31">
        <v>3</v>
      </c>
      <c r="H658" s="31">
        <v>18867082052</v>
      </c>
      <c r="I658" s="31" t="s">
        <v>608</v>
      </c>
      <c r="J658" s="26" t="s">
        <v>30</v>
      </c>
      <c r="K658" s="31" t="s">
        <v>60</v>
      </c>
      <c r="L658" s="31">
        <v>1600</v>
      </c>
      <c r="M658" s="31">
        <v>4996</v>
      </c>
      <c r="N658" s="31"/>
    </row>
    <row r="659" ht="14.25" spans="1:14">
      <c r="A659" s="40"/>
      <c r="B659" s="31"/>
      <c r="C659" s="31"/>
      <c r="D659" s="31"/>
      <c r="E659" s="31"/>
      <c r="F659" s="31"/>
      <c r="G659" s="31"/>
      <c r="H659" s="31"/>
      <c r="I659" s="31"/>
      <c r="J659" s="26" t="s">
        <v>545</v>
      </c>
      <c r="K659" s="31" t="s">
        <v>60</v>
      </c>
      <c r="L659" s="31">
        <v>1600</v>
      </c>
      <c r="M659" s="31"/>
      <c r="N659" s="31"/>
    </row>
    <row r="660" ht="14.25" spans="1:14">
      <c r="A660" s="40"/>
      <c r="B660" s="31"/>
      <c r="C660" s="31"/>
      <c r="D660" s="31"/>
      <c r="E660" s="31"/>
      <c r="F660" s="31"/>
      <c r="G660" s="31"/>
      <c r="H660" s="31"/>
      <c r="I660" s="31"/>
      <c r="J660" s="26" t="s">
        <v>24</v>
      </c>
      <c r="K660" s="31" t="s">
        <v>563</v>
      </c>
      <c r="L660" s="31">
        <v>420</v>
      </c>
      <c r="M660" s="31"/>
      <c r="N660" s="31"/>
    </row>
    <row r="661" ht="14.25" spans="1:14">
      <c r="A661" s="40"/>
      <c r="B661" s="31"/>
      <c r="C661" s="31"/>
      <c r="D661" s="31"/>
      <c r="E661" s="31"/>
      <c r="F661" s="31"/>
      <c r="G661" s="31"/>
      <c r="H661" s="31"/>
      <c r="I661" s="31"/>
      <c r="J661" s="26" t="s">
        <v>32</v>
      </c>
      <c r="K661" s="31" t="s">
        <v>619</v>
      </c>
      <c r="L661" s="31">
        <v>1376</v>
      </c>
      <c r="M661" s="31"/>
      <c r="N661" s="31"/>
    </row>
    <row r="662" ht="14.25" spans="1:14">
      <c r="A662" s="40">
        <v>174</v>
      </c>
      <c r="B662" s="31" t="s">
        <v>536</v>
      </c>
      <c r="C662" s="31" t="s">
        <v>608</v>
      </c>
      <c r="D662" s="31" t="s">
        <v>620</v>
      </c>
      <c r="E662" s="31" t="s">
        <v>40</v>
      </c>
      <c r="F662" s="103" t="s">
        <v>621</v>
      </c>
      <c r="G662" s="31">
        <v>1</v>
      </c>
      <c r="H662" s="31">
        <v>19167040136</v>
      </c>
      <c r="I662" s="31" t="s">
        <v>608</v>
      </c>
      <c r="J662" s="26" t="s">
        <v>30</v>
      </c>
      <c r="K662" s="31" t="s">
        <v>45</v>
      </c>
      <c r="L662" s="31">
        <v>1280</v>
      </c>
      <c r="M662" s="31">
        <v>4992</v>
      </c>
      <c r="N662" s="31"/>
    </row>
    <row r="663" ht="14.25" spans="1:14">
      <c r="A663" s="40"/>
      <c r="B663" s="31"/>
      <c r="C663" s="31"/>
      <c r="D663" s="31"/>
      <c r="E663" s="31"/>
      <c r="F663" s="31"/>
      <c r="G663" s="31"/>
      <c r="H663" s="31"/>
      <c r="I663" s="31"/>
      <c r="J663" s="26" t="s">
        <v>545</v>
      </c>
      <c r="K663" s="31" t="s">
        <v>60</v>
      </c>
      <c r="L663" s="31">
        <v>1600</v>
      </c>
      <c r="M663" s="31"/>
      <c r="N663" s="31"/>
    </row>
    <row r="664" ht="14.25" spans="1:14">
      <c r="A664" s="40"/>
      <c r="B664" s="31"/>
      <c r="C664" s="31"/>
      <c r="D664" s="31"/>
      <c r="E664" s="31"/>
      <c r="F664" s="31"/>
      <c r="G664" s="31"/>
      <c r="H664" s="31"/>
      <c r="I664" s="31"/>
      <c r="J664" s="26" t="s">
        <v>552</v>
      </c>
      <c r="K664" s="31" t="s">
        <v>23</v>
      </c>
      <c r="L664" s="31">
        <v>960</v>
      </c>
      <c r="M664" s="31"/>
      <c r="N664" s="31"/>
    </row>
    <row r="665" ht="14.25" spans="1:14">
      <c r="A665" s="40"/>
      <c r="B665" s="31"/>
      <c r="C665" s="31"/>
      <c r="D665" s="31"/>
      <c r="E665" s="31"/>
      <c r="F665" s="31"/>
      <c r="G665" s="31"/>
      <c r="H665" s="31"/>
      <c r="I665" s="31"/>
      <c r="J665" s="26" t="s">
        <v>32</v>
      </c>
      <c r="K665" s="31" t="s">
        <v>622</v>
      </c>
      <c r="L665" s="31">
        <v>1152</v>
      </c>
      <c r="M665" s="31"/>
      <c r="N665" s="31"/>
    </row>
    <row r="666" ht="14.25" spans="1:14">
      <c r="A666" s="40">
        <v>175</v>
      </c>
      <c r="B666" s="31" t="s">
        <v>536</v>
      </c>
      <c r="C666" s="31" t="s">
        <v>608</v>
      </c>
      <c r="D666" s="31" t="s">
        <v>623</v>
      </c>
      <c r="E666" s="31" t="s">
        <v>543</v>
      </c>
      <c r="F666" s="103" t="s">
        <v>624</v>
      </c>
      <c r="G666" s="31">
        <v>6</v>
      </c>
      <c r="H666" s="31">
        <v>13507826840</v>
      </c>
      <c r="I666" s="31" t="s">
        <v>608</v>
      </c>
      <c r="J666" s="26" t="s">
        <v>30</v>
      </c>
      <c r="K666" s="31" t="s">
        <v>585</v>
      </c>
      <c r="L666" s="31">
        <v>1920</v>
      </c>
      <c r="M666" s="31">
        <v>4920</v>
      </c>
      <c r="N666" s="31"/>
    </row>
    <row r="667" ht="14.25" spans="1:14">
      <c r="A667" s="40"/>
      <c r="B667" s="31"/>
      <c r="C667" s="31"/>
      <c r="D667" s="31"/>
      <c r="E667" s="31"/>
      <c r="F667" s="31"/>
      <c r="G667" s="31"/>
      <c r="H667" s="31"/>
      <c r="I667" s="31"/>
      <c r="J667" s="26" t="s">
        <v>545</v>
      </c>
      <c r="K667" s="31" t="s">
        <v>60</v>
      </c>
      <c r="L667" s="31">
        <v>1200</v>
      </c>
      <c r="M667" s="31"/>
      <c r="N667" s="31"/>
    </row>
    <row r="668" ht="14.25" spans="1:14">
      <c r="A668" s="40"/>
      <c r="B668" s="31"/>
      <c r="C668" s="31"/>
      <c r="D668" s="31"/>
      <c r="E668" s="31"/>
      <c r="F668" s="31"/>
      <c r="G668" s="31"/>
      <c r="H668" s="31"/>
      <c r="I668" s="31"/>
      <c r="J668" s="26" t="s">
        <v>134</v>
      </c>
      <c r="K668" s="31" t="s">
        <v>548</v>
      </c>
      <c r="L668" s="31">
        <v>480</v>
      </c>
      <c r="M668" s="31"/>
      <c r="N668" s="31"/>
    </row>
    <row r="669" ht="14.25" spans="1:14">
      <c r="A669" s="40"/>
      <c r="B669" s="31"/>
      <c r="C669" s="31"/>
      <c r="D669" s="31"/>
      <c r="E669" s="31"/>
      <c r="F669" s="31"/>
      <c r="G669" s="31"/>
      <c r="H669" s="31"/>
      <c r="I669" s="31"/>
      <c r="J669" s="26" t="s">
        <v>552</v>
      </c>
      <c r="K669" s="31" t="s">
        <v>31</v>
      </c>
      <c r="L669" s="31">
        <v>480</v>
      </c>
      <c r="M669" s="31"/>
      <c r="N669" s="31"/>
    </row>
    <row r="670" ht="14.25" spans="1:14">
      <c r="A670" s="40"/>
      <c r="B670" s="31"/>
      <c r="C670" s="31"/>
      <c r="D670" s="31"/>
      <c r="E670" s="31"/>
      <c r="F670" s="31"/>
      <c r="G670" s="31"/>
      <c r="H670" s="31"/>
      <c r="I670" s="31"/>
      <c r="J670" s="26" t="s">
        <v>32</v>
      </c>
      <c r="K670" s="31" t="s">
        <v>558</v>
      </c>
      <c r="L670" s="31">
        <v>840</v>
      </c>
      <c r="M670" s="31"/>
      <c r="N670" s="31"/>
    </row>
    <row r="671" ht="14.25" spans="1:14">
      <c r="A671" s="40">
        <v>176</v>
      </c>
      <c r="B671" s="31" t="s">
        <v>536</v>
      </c>
      <c r="C671" s="31" t="s">
        <v>608</v>
      </c>
      <c r="D671" s="31" t="s">
        <v>625</v>
      </c>
      <c r="E671" s="31" t="s">
        <v>561</v>
      </c>
      <c r="F671" s="103" t="s">
        <v>626</v>
      </c>
      <c r="G671" s="31">
        <v>4</v>
      </c>
      <c r="H671" s="31">
        <v>13397820705</v>
      </c>
      <c r="I671" s="31" t="s">
        <v>608</v>
      </c>
      <c r="J671" s="26" t="s">
        <v>30</v>
      </c>
      <c r="K671" s="31" t="s">
        <v>627</v>
      </c>
      <c r="L671" s="31">
        <v>1472</v>
      </c>
      <c r="M671" s="31">
        <v>4992</v>
      </c>
      <c r="N671" s="31"/>
    </row>
    <row r="672" ht="14.25" spans="1:14">
      <c r="A672" s="40"/>
      <c r="B672" s="31"/>
      <c r="C672" s="31"/>
      <c r="D672" s="31"/>
      <c r="E672" s="31"/>
      <c r="F672" s="31"/>
      <c r="G672" s="31"/>
      <c r="H672" s="31"/>
      <c r="I672" s="31"/>
      <c r="J672" s="26" t="s">
        <v>545</v>
      </c>
      <c r="K672" s="31" t="s">
        <v>34</v>
      </c>
      <c r="L672" s="31">
        <v>640</v>
      </c>
      <c r="M672" s="31"/>
      <c r="N672" s="31"/>
    </row>
    <row r="673" ht="14.25" spans="1:14">
      <c r="A673" s="40"/>
      <c r="B673" s="31"/>
      <c r="C673" s="31"/>
      <c r="D673" s="31"/>
      <c r="E673" s="31"/>
      <c r="F673" s="31"/>
      <c r="G673" s="31"/>
      <c r="H673" s="31"/>
      <c r="I673" s="31"/>
      <c r="J673" s="26" t="s">
        <v>117</v>
      </c>
      <c r="K673" s="31" t="s">
        <v>628</v>
      </c>
      <c r="L673" s="31">
        <v>2880</v>
      </c>
      <c r="M673" s="31"/>
      <c r="N673" s="31"/>
    </row>
    <row r="674" ht="14.25" spans="1:14">
      <c r="A674" s="40">
        <v>177</v>
      </c>
      <c r="B674" s="31" t="s">
        <v>536</v>
      </c>
      <c r="C674" s="31" t="s">
        <v>608</v>
      </c>
      <c r="D674" s="31" t="s">
        <v>629</v>
      </c>
      <c r="E674" s="31" t="s">
        <v>561</v>
      </c>
      <c r="F674" s="103" t="s">
        <v>630</v>
      </c>
      <c r="G674" s="31">
        <v>3</v>
      </c>
      <c r="H674" s="31">
        <v>19897329747</v>
      </c>
      <c r="I674" s="31" t="s">
        <v>608</v>
      </c>
      <c r="J674" s="26" t="s">
        <v>117</v>
      </c>
      <c r="K674" s="31" t="s">
        <v>559</v>
      </c>
      <c r="L674" s="31">
        <v>3840</v>
      </c>
      <c r="M674" s="31">
        <v>4960</v>
      </c>
      <c r="N674" s="31"/>
    </row>
    <row r="675" ht="14.25" spans="1:14">
      <c r="A675" s="40"/>
      <c r="B675" s="31"/>
      <c r="C675" s="31"/>
      <c r="D675" s="31"/>
      <c r="E675" s="31"/>
      <c r="F675" s="31"/>
      <c r="G675" s="31"/>
      <c r="H675" s="31"/>
      <c r="I675" s="31"/>
      <c r="J675" s="26" t="s">
        <v>30</v>
      </c>
      <c r="K675" s="31" t="s">
        <v>558</v>
      </c>
      <c r="L675" s="31">
        <v>1120</v>
      </c>
      <c r="M675" s="31"/>
      <c r="N675" s="31"/>
    </row>
    <row r="676" ht="14.25" spans="1:14">
      <c r="A676" s="41">
        <v>178</v>
      </c>
      <c r="B676" s="31" t="s">
        <v>536</v>
      </c>
      <c r="C676" s="31" t="s">
        <v>608</v>
      </c>
      <c r="D676" s="31" t="s">
        <v>631</v>
      </c>
      <c r="E676" s="31" t="s">
        <v>40</v>
      </c>
      <c r="F676" s="103" t="s">
        <v>632</v>
      </c>
      <c r="G676" s="31">
        <v>4</v>
      </c>
      <c r="H676" s="31">
        <v>13768949747</v>
      </c>
      <c r="I676" s="31" t="s">
        <v>608</v>
      </c>
      <c r="J676" s="26" t="s">
        <v>30</v>
      </c>
      <c r="K676" s="31" t="s">
        <v>60</v>
      </c>
      <c r="L676" s="31">
        <v>1600</v>
      </c>
      <c r="M676" s="31">
        <v>4960</v>
      </c>
      <c r="N676" s="31"/>
    </row>
    <row r="677" ht="14.25" spans="1:14">
      <c r="A677" s="42"/>
      <c r="B677" s="31"/>
      <c r="C677" s="31"/>
      <c r="D677" s="31"/>
      <c r="E677" s="31"/>
      <c r="F677" s="31"/>
      <c r="G677" s="31"/>
      <c r="H677" s="31"/>
      <c r="I677" s="31"/>
      <c r="J677" s="26" t="s">
        <v>545</v>
      </c>
      <c r="K677" s="31" t="s">
        <v>60</v>
      </c>
      <c r="L677" s="31">
        <v>1600</v>
      </c>
      <c r="M677" s="31"/>
      <c r="N677" s="31"/>
    </row>
    <row r="678" ht="14.25" spans="1:14">
      <c r="A678" s="42"/>
      <c r="B678" s="31"/>
      <c r="C678" s="31"/>
      <c r="D678" s="31"/>
      <c r="E678" s="31"/>
      <c r="F678" s="31"/>
      <c r="G678" s="31"/>
      <c r="H678" s="31"/>
      <c r="I678" s="31"/>
      <c r="J678" s="26" t="s">
        <v>32</v>
      </c>
      <c r="K678" s="31" t="s">
        <v>633</v>
      </c>
      <c r="L678" s="31">
        <v>1760</v>
      </c>
      <c r="M678" s="31"/>
      <c r="N678" s="31"/>
    </row>
    <row r="679" ht="14.25" spans="1:14">
      <c r="A679" s="43">
        <v>179</v>
      </c>
      <c r="B679" s="31" t="s">
        <v>536</v>
      </c>
      <c r="C679" s="31" t="s">
        <v>608</v>
      </c>
      <c r="D679" s="31" t="s">
        <v>634</v>
      </c>
      <c r="E679" s="31" t="s">
        <v>561</v>
      </c>
      <c r="F679" s="103" t="s">
        <v>635</v>
      </c>
      <c r="G679" s="31">
        <v>2</v>
      </c>
      <c r="H679" s="31">
        <v>18178201547</v>
      </c>
      <c r="I679" s="31" t="s">
        <v>608</v>
      </c>
      <c r="J679" s="26" t="s">
        <v>30</v>
      </c>
      <c r="K679" s="31" t="s">
        <v>70</v>
      </c>
      <c r="L679" s="31">
        <v>1920</v>
      </c>
      <c r="M679" s="31">
        <v>5000</v>
      </c>
      <c r="N679" s="31"/>
    </row>
    <row r="680" ht="14.25" spans="1:14">
      <c r="A680" s="40"/>
      <c r="B680" s="31"/>
      <c r="C680" s="31"/>
      <c r="D680" s="31"/>
      <c r="E680" s="31"/>
      <c r="F680" s="31"/>
      <c r="G680" s="31"/>
      <c r="H680" s="31"/>
      <c r="I680" s="31"/>
      <c r="J680" s="26" t="s">
        <v>545</v>
      </c>
      <c r="K680" s="31" t="s">
        <v>45</v>
      </c>
      <c r="L680" s="31">
        <v>1280</v>
      </c>
      <c r="M680" s="31"/>
      <c r="N680" s="31"/>
    </row>
    <row r="681" ht="14.25" spans="1:14">
      <c r="A681" s="40"/>
      <c r="B681" s="31"/>
      <c r="C681" s="31"/>
      <c r="D681" s="31"/>
      <c r="E681" s="31"/>
      <c r="F681" s="31"/>
      <c r="G681" s="31"/>
      <c r="H681" s="31"/>
      <c r="I681" s="31"/>
      <c r="J681" s="26" t="s">
        <v>24</v>
      </c>
      <c r="K681" s="31" t="s">
        <v>551</v>
      </c>
      <c r="L681" s="31">
        <v>600</v>
      </c>
      <c r="M681" s="31"/>
      <c r="N681" s="31"/>
    </row>
    <row r="682" ht="14.25" spans="1:14">
      <c r="A682" s="40"/>
      <c r="B682" s="31"/>
      <c r="C682" s="31"/>
      <c r="D682" s="31"/>
      <c r="E682" s="31"/>
      <c r="F682" s="31"/>
      <c r="G682" s="31"/>
      <c r="H682" s="31"/>
      <c r="I682" s="31"/>
      <c r="J682" s="26" t="s">
        <v>72</v>
      </c>
      <c r="K682" s="31" t="s">
        <v>563</v>
      </c>
      <c r="L682" s="31">
        <v>560</v>
      </c>
      <c r="M682" s="31"/>
      <c r="N682" s="31"/>
    </row>
    <row r="683" ht="29" customHeight="1" spans="1:14">
      <c r="A683" s="40"/>
      <c r="B683" s="31"/>
      <c r="C683" s="31"/>
      <c r="D683" s="31"/>
      <c r="E683" s="31"/>
      <c r="F683" s="31"/>
      <c r="G683" s="31"/>
      <c r="H683" s="31"/>
      <c r="I683" s="31"/>
      <c r="J683" s="26" t="s">
        <v>32</v>
      </c>
      <c r="K683" s="31" t="s">
        <v>34</v>
      </c>
      <c r="L683" s="31">
        <v>640</v>
      </c>
      <c r="M683" s="31"/>
      <c r="N683" s="31"/>
    </row>
    <row r="684" ht="14.25" spans="1:14">
      <c r="A684" s="40">
        <v>180</v>
      </c>
      <c r="B684" s="31" t="s">
        <v>536</v>
      </c>
      <c r="C684" s="31" t="s">
        <v>608</v>
      </c>
      <c r="D684" s="31" t="s">
        <v>636</v>
      </c>
      <c r="E684" s="31" t="s">
        <v>543</v>
      </c>
      <c r="F684" s="103" t="s">
        <v>637</v>
      </c>
      <c r="G684" s="31">
        <v>5</v>
      </c>
      <c r="H684" s="31">
        <v>18177268840</v>
      </c>
      <c r="I684" s="31" t="s">
        <v>608</v>
      </c>
      <c r="J684" s="26" t="s">
        <v>588</v>
      </c>
      <c r="K684" s="31" t="s">
        <v>585</v>
      </c>
      <c r="L684" s="31">
        <v>2400</v>
      </c>
      <c r="M684" s="31">
        <v>4992</v>
      </c>
      <c r="N684" s="31"/>
    </row>
    <row r="685" ht="14.25" spans="1:14">
      <c r="A685" s="40"/>
      <c r="B685" s="31"/>
      <c r="C685" s="31"/>
      <c r="D685" s="31"/>
      <c r="E685" s="31"/>
      <c r="F685" s="31"/>
      <c r="G685" s="31"/>
      <c r="H685" s="31"/>
      <c r="I685" s="31"/>
      <c r="J685" s="26" t="s">
        <v>134</v>
      </c>
      <c r="K685" s="31" t="s">
        <v>45</v>
      </c>
      <c r="L685" s="31">
        <v>1920</v>
      </c>
      <c r="M685" s="31"/>
      <c r="N685" s="31"/>
    </row>
    <row r="686" ht="14.25" spans="1:14">
      <c r="A686" s="40"/>
      <c r="B686" s="31"/>
      <c r="C686" s="31"/>
      <c r="D686" s="31"/>
      <c r="E686" s="31"/>
      <c r="F686" s="31"/>
      <c r="G686" s="31"/>
      <c r="H686" s="31"/>
      <c r="I686" s="31"/>
      <c r="J686" s="26" t="s">
        <v>545</v>
      </c>
      <c r="K686" s="31" t="s">
        <v>594</v>
      </c>
      <c r="L686" s="31">
        <v>672</v>
      </c>
      <c r="M686" s="31"/>
      <c r="N686" s="31"/>
    </row>
    <row r="687" ht="14.25" spans="1:14">
      <c r="A687" s="40">
        <v>181</v>
      </c>
      <c r="B687" s="31" t="s">
        <v>536</v>
      </c>
      <c r="C687" s="31" t="s">
        <v>608</v>
      </c>
      <c r="D687" s="31" t="s">
        <v>638</v>
      </c>
      <c r="E687" s="31" t="s">
        <v>40</v>
      </c>
      <c r="F687" s="103" t="s">
        <v>639</v>
      </c>
      <c r="G687" s="31">
        <v>4</v>
      </c>
      <c r="H687" s="31">
        <v>13737208788</v>
      </c>
      <c r="I687" s="31" t="s">
        <v>608</v>
      </c>
      <c r="J687" s="26" t="s">
        <v>30</v>
      </c>
      <c r="K687" s="31" t="s">
        <v>23</v>
      </c>
      <c r="L687" s="31">
        <v>960</v>
      </c>
      <c r="M687" s="31">
        <v>5000</v>
      </c>
      <c r="N687" s="31"/>
    </row>
    <row r="688" ht="14.25" spans="1:14">
      <c r="A688" s="40"/>
      <c r="B688" s="31"/>
      <c r="C688" s="31"/>
      <c r="D688" s="31"/>
      <c r="E688" s="31"/>
      <c r="F688" s="31"/>
      <c r="G688" s="31"/>
      <c r="H688" s="31"/>
      <c r="I688" s="31"/>
      <c r="J688" s="26" t="s">
        <v>545</v>
      </c>
      <c r="K688" s="31" t="s">
        <v>34</v>
      </c>
      <c r="L688" s="31">
        <v>640</v>
      </c>
      <c r="M688" s="31"/>
      <c r="N688" s="31"/>
    </row>
    <row r="689" ht="14.25" spans="1:14">
      <c r="A689" s="40"/>
      <c r="B689" s="31"/>
      <c r="C689" s="31"/>
      <c r="D689" s="31"/>
      <c r="E689" s="31"/>
      <c r="F689" s="31"/>
      <c r="G689" s="31"/>
      <c r="H689" s="31"/>
      <c r="I689" s="31"/>
      <c r="J689" s="26" t="s">
        <v>134</v>
      </c>
      <c r="K689" s="31" t="s">
        <v>548</v>
      </c>
      <c r="L689" s="31">
        <v>640</v>
      </c>
      <c r="M689" s="31"/>
      <c r="N689" s="31"/>
    </row>
    <row r="690" ht="14.25" spans="1:14">
      <c r="A690" s="40"/>
      <c r="B690" s="31"/>
      <c r="C690" s="31"/>
      <c r="D690" s="31"/>
      <c r="E690" s="31"/>
      <c r="F690" s="31"/>
      <c r="G690" s="31"/>
      <c r="H690" s="31"/>
      <c r="I690" s="31"/>
      <c r="J690" s="26" t="s">
        <v>24</v>
      </c>
      <c r="K690" s="31" t="s">
        <v>551</v>
      </c>
      <c r="L690" s="31">
        <v>600</v>
      </c>
      <c r="M690" s="31"/>
      <c r="N690" s="31"/>
    </row>
    <row r="691" ht="14.25" spans="1:14">
      <c r="A691" s="40"/>
      <c r="B691" s="31"/>
      <c r="C691" s="31"/>
      <c r="D691" s="31"/>
      <c r="E691" s="31"/>
      <c r="F691" s="31"/>
      <c r="G691" s="31"/>
      <c r="H691" s="31"/>
      <c r="I691" s="31"/>
      <c r="J691" s="26" t="s">
        <v>72</v>
      </c>
      <c r="K691" s="31" t="s">
        <v>563</v>
      </c>
      <c r="L691" s="31">
        <v>560</v>
      </c>
      <c r="M691" s="31"/>
      <c r="N691" s="31"/>
    </row>
    <row r="692" ht="14.25" spans="1:14">
      <c r="A692" s="40"/>
      <c r="B692" s="31"/>
      <c r="C692" s="31"/>
      <c r="D692" s="31"/>
      <c r="E692" s="31"/>
      <c r="F692" s="31"/>
      <c r="G692" s="31"/>
      <c r="H692" s="31"/>
      <c r="I692" s="31"/>
      <c r="J692" s="26" t="s">
        <v>32</v>
      </c>
      <c r="K692" s="31" t="s">
        <v>23</v>
      </c>
      <c r="L692" s="31">
        <v>960</v>
      </c>
      <c r="M692" s="31"/>
      <c r="N692" s="31"/>
    </row>
    <row r="693" ht="14.25" spans="1:14">
      <c r="A693" s="40"/>
      <c r="B693" s="31"/>
      <c r="C693" s="31"/>
      <c r="D693" s="31"/>
      <c r="E693" s="31"/>
      <c r="F693" s="31"/>
      <c r="G693" s="31"/>
      <c r="H693" s="31"/>
      <c r="I693" s="31"/>
      <c r="J693" s="26" t="s">
        <v>552</v>
      </c>
      <c r="K693" s="31" t="s">
        <v>34</v>
      </c>
      <c r="L693" s="31">
        <v>640</v>
      </c>
      <c r="M693" s="31"/>
      <c r="N693" s="31"/>
    </row>
    <row r="694" ht="14.25" spans="1:14">
      <c r="A694" s="40">
        <v>182</v>
      </c>
      <c r="B694" s="31" t="s">
        <v>536</v>
      </c>
      <c r="C694" s="31" t="s">
        <v>608</v>
      </c>
      <c r="D694" s="31" t="s">
        <v>640</v>
      </c>
      <c r="E694" s="31" t="s">
        <v>561</v>
      </c>
      <c r="F694" s="103" t="s">
        <v>641</v>
      </c>
      <c r="G694" s="31">
        <v>4</v>
      </c>
      <c r="H694" s="31">
        <v>13978246108</v>
      </c>
      <c r="I694" s="31" t="s">
        <v>608</v>
      </c>
      <c r="J694" s="26" t="s">
        <v>545</v>
      </c>
      <c r="K694" s="31" t="s">
        <v>60</v>
      </c>
      <c r="L694" s="31">
        <v>1600</v>
      </c>
      <c r="M694" s="31">
        <v>4960</v>
      </c>
      <c r="N694" s="31"/>
    </row>
    <row r="695" ht="14.25" spans="1:14">
      <c r="A695" s="40"/>
      <c r="B695" s="31"/>
      <c r="C695" s="31"/>
      <c r="D695" s="31"/>
      <c r="E695" s="31"/>
      <c r="F695" s="31"/>
      <c r="G695" s="31"/>
      <c r="H695" s="31"/>
      <c r="I695" s="31"/>
      <c r="J695" s="26" t="s">
        <v>30</v>
      </c>
      <c r="K695" s="31" t="s">
        <v>60</v>
      </c>
      <c r="L695" s="31">
        <v>1600</v>
      </c>
      <c r="M695" s="31"/>
      <c r="N695" s="31"/>
    </row>
    <row r="696" ht="14.25" spans="1:14">
      <c r="A696" s="40"/>
      <c r="B696" s="31"/>
      <c r="C696" s="31"/>
      <c r="D696" s="31"/>
      <c r="E696" s="31"/>
      <c r="F696" s="31"/>
      <c r="G696" s="31"/>
      <c r="H696" s="31"/>
      <c r="I696" s="31"/>
      <c r="J696" s="26" t="s">
        <v>32</v>
      </c>
      <c r="K696" s="31" t="s">
        <v>23</v>
      </c>
      <c r="L696" s="31">
        <v>960</v>
      </c>
      <c r="M696" s="31"/>
      <c r="N696" s="31"/>
    </row>
    <row r="697" ht="14.25" spans="1:14">
      <c r="A697" s="40"/>
      <c r="B697" s="31"/>
      <c r="C697" s="31"/>
      <c r="D697" s="31"/>
      <c r="E697" s="31"/>
      <c r="F697" s="31"/>
      <c r="G697" s="31"/>
      <c r="H697" s="31"/>
      <c r="I697" s="31"/>
      <c r="J697" s="26" t="s">
        <v>552</v>
      </c>
      <c r="K697" s="31" t="s">
        <v>603</v>
      </c>
      <c r="L697" s="31">
        <v>800</v>
      </c>
      <c r="M697" s="31"/>
      <c r="N697" s="31"/>
    </row>
    <row r="698" ht="14.25" spans="1:14">
      <c r="A698" s="41">
        <v>183</v>
      </c>
      <c r="B698" s="44" t="s">
        <v>536</v>
      </c>
      <c r="C698" s="44" t="s">
        <v>608</v>
      </c>
      <c r="D698" s="44" t="s">
        <v>642</v>
      </c>
      <c r="E698" s="44" t="s">
        <v>40</v>
      </c>
      <c r="F698" s="104" t="s">
        <v>643</v>
      </c>
      <c r="G698" s="44">
        <v>2</v>
      </c>
      <c r="H698" s="44">
        <v>18778268218</v>
      </c>
      <c r="I698" s="44" t="s">
        <v>608</v>
      </c>
      <c r="J698" s="26" t="s">
        <v>545</v>
      </c>
      <c r="K698" s="31" t="s">
        <v>23</v>
      </c>
      <c r="L698" s="31">
        <v>960</v>
      </c>
      <c r="M698" s="44">
        <v>4800</v>
      </c>
      <c r="N698" s="44"/>
    </row>
    <row r="699" ht="14.25" spans="1:14">
      <c r="A699" s="42"/>
      <c r="B699" s="45"/>
      <c r="C699" s="45"/>
      <c r="D699" s="45"/>
      <c r="E699" s="45"/>
      <c r="F699" s="45"/>
      <c r="G699" s="45"/>
      <c r="H699" s="45"/>
      <c r="I699" s="45"/>
      <c r="J699" s="26" t="s">
        <v>117</v>
      </c>
      <c r="K699" s="31" t="s">
        <v>585</v>
      </c>
      <c r="L699" s="31">
        <v>1920</v>
      </c>
      <c r="M699" s="45"/>
      <c r="N699" s="45"/>
    </row>
    <row r="700" ht="14.25" spans="1:14">
      <c r="A700" s="42"/>
      <c r="B700" s="45"/>
      <c r="C700" s="45"/>
      <c r="D700" s="45"/>
      <c r="E700" s="45"/>
      <c r="F700" s="45"/>
      <c r="G700" s="45"/>
      <c r="H700" s="45"/>
      <c r="I700" s="45"/>
      <c r="J700" s="26" t="s">
        <v>552</v>
      </c>
      <c r="K700" s="31" t="s">
        <v>23</v>
      </c>
      <c r="L700" s="31">
        <v>960</v>
      </c>
      <c r="M700" s="45"/>
      <c r="N700" s="45"/>
    </row>
    <row r="701" ht="14.25" spans="1:14">
      <c r="A701" s="43"/>
      <c r="B701" s="46"/>
      <c r="C701" s="46"/>
      <c r="D701" s="46"/>
      <c r="E701" s="46"/>
      <c r="F701" s="46"/>
      <c r="G701" s="46"/>
      <c r="H701" s="46"/>
      <c r="I701" s="46"/>
      <c r="J701" s="26" t="s">
        <v>32</v>
      </c>
      <c r="K701" s="31" t="s">
        <v>23</v>
      </c>
      <c r="L701" s="31">
        <v>960</v>
      </c>
      <c r="M701" s="46"/>
      <c r="N701" s="46"/>
    </row>
    <row r="702" ht="14.25" spans="1:14">
      <c r="A702" s="40">
        <v>184</v>
      </c>
      <c r="B702" s="31" t="s">
        <v>536</v>
      </c>
      <c r="C702" s="31" t="s">
        <v>608</v>
      </c>
      <c r="D702" s="31" t="s">
        <v>644</v>
      </c>
      <c r="E702" s="31" t="s">
        <v>40</v>
      </c>
      <c r="F702" s="103" t="s">
        <v>645</v>
      </c>
      <c r="G702" s="31">
        <v>5</v>
      </c>
      <c r="H702" s="31">
        <v>17877890588</v>
      </c>
      <c r="I702" s="31" t="s">
        <v>608</v>
      </c>
      <c r="J702" s="26" t="s">
        <v>134</v>
      </c>
      <c r="K702" s="31" t="s">
        <v>548</v>
      </c>
      <c r="L702" s="31">
        <v>640</v>
      </c>
      <c r="M702" s="31">
        <v>4880</v>
      </c>
      <c r="N702" s="31"/>
    </row>
    <row r="703" ht="14.25" spans="1:14">
      <c r="A703" s="40"/>
      <c r="B703" s="31"/>
      <c r="C703" s="31"/>
      <c r="D703" s="31"/>
      <c r="E703" s="31"/>
      <c r="F703" s="31"/>
      <c r="G703" s="31"/>
      <c r="H703" s="31"/>
      <c r="I703" s="31"/>
      <c r="J703" s="26" t="s">
        <v>545</v>
      </c>
      <c r="K703" s="31" t="s">
        <v>34</v>
      </c>
      <c r="L703" s="31">
        <v>640</v>
      </c>
      <c r="M703" s="31"/>
      <c r="N703" s="31"/>
    </row>
    <row r="704" ht="14.25" spans="1:14">
      <c r="A704" s="40"/>
      <c r="B704" s="31"/>
      <c r="C704" s="31"/>
      <c r="D704" s="31"/>
      <c r="E704" s="31"/>
      <c r="F704" s="31"/>
      <c r="G704" s="31"/>
      <c r="H704" s="31"/>
      <c r="I704" s="31"/>
      <c r="J704" s="26" t="s">
        <v>499</v>
      </c>
      <c r="K704" s="31" t="s">
        <v>23</v>
      </c>
      <c r="L704" s="31">
        <v>3600</v>
      </c>
      <c r="M704" s="31"/>
      <c r="N704" s="31"/>
    </row>
    <row r="705" ht="14.25" spans="1:14">
      <c r="A705" s="41">
        <v>185</v>
      </c>
      <c r="B705" s="44" t="s">
        <v>536</v>
      </c>
      <c r="C705" s="44" t="s">
        <v>608</v>
      </c>
      <c r="D705" s="44" t="s">
        <v>646</v>
      </c>
      <c r="E705" s="44" t="s">
        <v>543</v>
      </c>
      <c r="F705" s="104" t="s">
        <v>647</v>
      </c>
      <c r="G705" s="44">
        <v>6</v>
      </c>
      <c r="H705" s="44">
        <v>17878286247</v>
      </c>
      <c r="I705" s="31" t="s">
        <v>608</v>
      </c>
      <c r="J705" s="26" t="s">
        <v>30</v>
      </c>
      <c r="K705" s="31" t="s">
        <v>67</v>
      </c>
      <c r="L705" s="31">
        <v>1680</v>
      </c>
      <c r="M705" s="44">
        <v>4992</v>
      </c>
      <c r="N705" s="44"/>
    </row>
    <row r="706" ht="14.25" spans="1:14">
      <c r="A706" s="42"/>
      <c r="B706" s="45"/>
      <c r="C706" s="45"/>
      <c r="D706" s="45"/>
      <c r="E706" s="45"/>
      <c r="F706" s="45"/>
      <c r="G706" s="45"/>
      <c r="H706" s="45"/>
      <c r="I706" s="31"/>
      <c r="J706" s="26" t="s">
        <v>545</v>
      </c>
      <c r="K706" s="31" t="s">
        <v>60</v>
      </c>
      <c r="L706" s="31">
        <v>1200</v>
      </c>
      <c r="M706" s="45"/>
      <c r="N706" s="45"/>
    </row>
    <row r="707" ht="14.25" spans="1:14">
      <c r="A707" s="42"/>
      <c r="B707" s="45"/>
      <c r="C707" s="45"/>
      <c r="D707" s="45"/>
      <c r="E707" s="45"/>
      <c r="F707" s="45"/>
      <c r="G707" s="45"/>
      <c r="H707" s="45"/>
      <c r="I707" s="31"/>
      <c r="J707" s="26" t="s">
        <v>134</v>
      </c>
      <c r="K707" s="31" t="s">
        <v>34</v>
      </c>
      <c r="L707" s="31">
        <v>960</v>
      </c>
      <c r="M707" s="45"/>
      <c r="N707" s="45"/>
    </row>
    <row r="708" ht="14.25" spans="1:14">
      <c r="A708" s="42"/>
      <c r="B708" s="45"/>
      <c r="C708" s="45"/>
      <c r="D708" s="45"/>
      <c r="E708" s="45"/>
      <c r="F708" s="45"/>
      <c r="G708" s="45"/>
      <c r="H708" s="45"/>
      <c r="I708" s="31"/>
      <c r="J708" s="26" t="s">
        <v>32</v>
      </c>
      <c r="K708" s="31" t="s">
        <v>23</v>
      </c>
      <c r="L708" s="31">
        <v>720</v>
      </c>
      <c r="M708" s="45"/>
      <c r="N708" s="45"/>
    </row>
    <row r="709" ht="14.25" spans="1:14">
      <c r="A709" s="43"/>
      <c r="B709" s="46"/>
      <c r="C709" s="46"/>
      <c r="D709" s="46"/>
      <c r="E709" s="46"/>
      <c r="F709" s="46"/>
      <c r="G709" s="46"/>
      <c r="H709" s="46"/>
      <c r="I709" s="31"/>
      <c r="J709" s="26" t="s">
        <v>552</v>
      </c>
      <c r="K709" s="31" t="s">
        <v>648</v>
      </c>
      <c r="L709" s="31">
        <v>432</v>
      </c>
      <c r="M709" s="46"/>
      <c r="N709" s="46"/>
    </row>
    <row r="710" ht="14.25" spans="1:14">
      <c r="A710" s="40">
        <v>186</v>
      </c>
      <c r="B710" s="31" t="s">
        <v>536</v>
      </c>
      <c r="C710" s="31" t="s">
        <v>608</v>
      </c>
      <c r="D710" s="31" t="s">
        <v>649</v>
      </c>
      <c r="E710" s="31" t="s">
        <v>40</v>
      </c>
      <c r="F710" s="103" t="s">
        <v>650</v>
      </c>
      <c r="G710" s="31">
        <v>5</v>
      </c>
      <c r="H710" s="31">
        <v>19914919634</v>
      </c>
      <c r="I710" s="31" t="s">
        <v>608</v>
      </c>
      <c r="J710" s="26" t="s">
        <v>30</v>
      </c>
      <c r="K710" s="31" t="s">
        <v>60</v>
      </c>
      <c r="L710" s="31">
        <v>1600</v>
      </c>
      <c r="M710" s="31">
        <v>4880</v>
      </c>
      <c r="N710" s="31"/>
    </row>
    <row r="711" ht="14.25" spans="1:14">
      <c r="A711" s="40"/>
      <c r="B711" s="31"/>
      <c r="C711" s="31"/>
      <c r="D711" s="31"/>
      <c r="E711" s="31"/>
      <c r="F711" s="31"/>
      <c r="G711" s="31"/>
      <c r="H711" s="31"/>
      <c r="I711" s="31"/>
      <c r="J711" s="26" t="s">
        <v>545</v>
      </c>
      <c r="K711" s="31" t="s">
        <v>45</v>
      </c>
      <c r="L711" s="31">
        <v>1280</v>
      </c>
      <c r="M711" s="31"/>
      <c r="N711" s="31"/>
    </row>
    <row r="712" ht="14.25" spans="1:14">
      <c r="A712" s="40"/>
      <c r="B712" s="31"/>
      <c r="C712" s="31"/>
      <c r="D712" s="31"/>
      <c r="E712" s="31"/>
      <c r="F712" s="31"/>
      <c r="G712" s="31"/>
      <c r="H712" s="31"/>
      <c r="I712" s="31"/>
      <c r="J712" s="26" t="s">
        <v>588</v>
      </c>
      <c r="K712" s="31" t="s">
        <v>60</v>
      </c>
      <c r="L712" s="31">
        <v>2000</v>
      </c>
      <c r="M712" s="31"/>
      <c r="N712" s="31"/>
    </row>
    <row r="713" ht="14.25" spans="1:14">
      <c r="A713" s="40">
        <v>187</v>
      </c>
      <c r="B713" s="31" t="s">
        <v>536</v>
      </c>
      <c r="C713" s="31" t="s">
        <v>608</v>
      </c>
      <c r="D713" s="31" t="s">
        <v>651</v>
      </c>
      <c r="E713" s="31" t="s">
        <v>40</v>
      </c>
      <c r="F713" s="103" t="s">
        <v>652</v>
      </c>
      <c r="G713" s="31">
        <v>3</v>
      </c>
      <c r="H713" s="31">
        <v>18778917247</v>
      </c>
      <c r="I713" s="31" t="s">
        <v>608</v>
      </c>
      <c r="J713" s="26" t="s">
        <v>30</v>
      </c>
      <c r="K713" s="31" t="s">
        <v>67</v>
      </c>
      <c r="L713" s="31">
        <v>2240</v>
      </c>
      <c r="M713" s="31">
        <v>4980</v>
      </c>
      <c r="N713" s="31"/>
    </row>
    <row r="714" ht="14.25" spans="1:14">
      <c r="A714" s="40"/>
      <c r="B714" s="31"/>
      <c r="C714" s="31"/>
      <c r="D714" s="31"/>
      <c r="E714" s="31"/>
      <c r="F714" s="31"/>
      <c r="G714" s="31"/>
      <c r="H714" s="31"/>
      <c r="I714" s="31"/>
      <c r="J714" s="26" t="s">
        <v>134</v>
      </c>
      <c r="K714" s="31" t="s">
        <v>34</v>
      </c>
      <c r="L714" s="31">
        <v>1280</v>
      </c>
      <c r="M714" s="31"/>
      <c r="N714" s="31"/>
    </row>
    <row r="715" ht="14.25" spans="1:14">
      <c r="A715" s="40"/>
      <c r="B715" s="31"/>
      <c r="C715" s="31"/>
      <c r="D715" s="31"/>
      <c r="E715" s="31"/>
      <c r="F715" s="31"/>
      <c r="G715" s="31"/>
      <c r="H715" s="31"/>
      <c r="I715" s="31"/>
      <c r="J715" s="26" t="s">
        <v>24</v>
      </c>
      <c r="K715" s="31" t="s">
        <v>563</v>
      </c>
      <c r="L715" s="31">
        <v>420</v>
      </c>
      <c r="M715" s="31"/>
      <c r="N715" s="31"/>
    </row>
    <row r="716" ht="14.25" spans="1:14">
      <c r="A716" s="40"/>
      <c r="B716" s="31"/>
      <c r="C716" s="31"/>
      <c r="D716" s="31"/>
      <c r="E716" s="31"/>
      <c r="F716" s="31"/>
      <c r="G716" s="31"/>
      <c r="H716" s="31"/>
      <c r="I716" s="31"/>
      <c r="J716" s="26" t="s">
        <v>72</v>
      </c>
      <c r="K716" s="31" t="s">
        <v>563</v>
      </c>
      <c r="L716" s="31">
        <v>560</v>
      </c>
      <c r="M716" s="31"/>
      <c r="N716" s="31"/>
    </row>
    <row r="717" ht="14.25" spans="1:14">
      <c r="A717" s="40"/>
      <c r="B717" s="31"/>
      <c r="C717" s="31"/>
      <c r="D717" s="31"/>
      <c r="E717" s="31"/>
      <c r="F717" s="31"/>
      <c r="G717" s="31"/>
      <c r="H717" s="31"/>
      <c r="I717" s="31"/>
      <c r="J717" s="26" t="s">
        <v>32</v>
      </c>
      <c r="K717" s="31" t="s">
        <v>31</v>
      </c>
      <c r="L717" s="31">
        <v>480</v>
      </c>
      <c r="M717" s="31"/>
      <c r="N717" s="31"/>
    </row>
    <row r="718" ht="14.25" spans="1:14">
      <c r="A718" s="40">
        <v>188</v>
      </c>
      <c r="B718" s="31" t="s">
        <v>536</v>
      </c>
      <c r="C718" s="31" t="s">
        <v>608</v>
      </c>
      <c r="D718" s="31" t="s">
        <v>653</v>
      </c>
      <c r="E718" s="31" t="s">
        <v>40</v>
      </c>
      <c r="F718" s="103" t="s">
        <v>654</v>
      </c>
      <c r="G718" s="31">
        <v>8</v>
      </c>
      <c r="H718" s="31">
        <v>13978206344</v>
      </c>
      <c r="I718" s="31" t="s">
        <v>608</v>
      </c>
      <c r="J718" s="26" t="s">
        <v>30</v>
      </c>
      <c r="K718" s="31" t="s">
        <v>23</v>
      </c>
      <c r="L718" s="31">
        <v>960</v>
      </c>
      <c r="M718" s="31">
        <v>4984</v>
      </c>
      <c r="N718" s="31"/>
    </row>
    <row r="719" ht="14.25" spans="1:14">
      <c r="A719" s="40"/>
      <c r="B719" s="31"/>
      <c r="C719" s="31"/>
      <c r="D719" s="31"/>
      <c r="E719" s="31"/>
      <c r="F719" s="31"/>
      <c r="G719" s="31"/>
      <c r="H719" s="31"/>
      <c r="I719" s="31"/>
      <c r="J719" s="26" t="s">
        <v>545</v>
      </c>
      <c r="K719" s="31" t="s">
        <v>45</v>
      </c>
      <c r="L719" s="31">
        <v>1280</v>
      </c>
      <c r="M719" s="31"/>
      <c r="N719" s="31"/>
    </row>
    <row r="720" ht="14.25" spans="1:14">
      <c r="A720" s="40"/>
      <c r="B720" s="31"/>
      <c r="C720" s="31"/>
      <c r="D720" s="31"/>
      <c r="E720" s="31"/>
      <c r="F720" s="31"/>
      <c r="G720" s="31"/>
      <c r="H720" s="31"/>
      <c r="I720" s="31"/>
      <c r="J720" s="26" t="s">
        <v>134</v>
      </c>
      <c r="K720" s="31" t="s">
        <v>34</v>
      </c>
      <c r="L720" s="31">
        <v>1280</v>
      </c>
      <c r="M720" s="31"/>
      <c r="N720" s="31"/>
    </row>
    <row r="721" ht="14.25" spans="1:14">
      <c r="A721" s="40"/>
      <c r="B721" s="31"/>
      <c r="C721" s="31"/>
      <c r="D721" s="31"/>
      <c r="E721" s="31"/>
      <c r="F721" s="31"/>
      <c r="G721" s="31"/>
      <c r="H721" s="31"/>
      <c r="I721" s="31"/>
      <c r="J721" s="26" t="s">
        <v>24</v>
      </c>
      <c r="K721" s="31" t="s">
        <v>551</v>
      </c>
      <c r="L721" s="31">
        <v>600</v>
      </c>
      <c r="M721" s="31"/>
      <c r="N721" s="31"/>
    </row>
    <row r="722" ht="14.25" spans="1:14">
      <c r="A722" s="40"/>
      <c r="B722" s="31"/>
      <c r="C722" s="31"/>
      <c r="D722" s="31"/>
      <c r="E722" s="31"/>
      <c r="F722" s="31"/>
      <c r="G722" s="31"/>
      <c r="H722" s="31"/>
      <c r="I722" s="31"/>
      <c r="J722" s="26" t="s">
        <v>32</v>
      </c>
      <c r="K722" s="31" t="s">
        <v>655</v>
      </c>
      <c r="L722" s="31">
        <v>864</v>
      </c>
      <c r="M722" s="31"/>
      <c r="N722" s="31"/>
    </row>
    <row r="723" ht="14.25" spans="1:14">
      <c r="A723" s="40">
        <v>189</v>
      </c>
      <c r="B723" s="31" t="s">
        <v>536</v>
      </c>
      <c r="C723" s="31" t="s">
        <v>608</v>
      </c>
      <c r="D723" s="31" t="s">
        <v>656</v>
      </c>
      <c r="E723" s="31" t="s">
        <v>40</v>
      </c>
      <c r="F723" s="103" t="s">
        <v>657</v>
      </c>
      <c r="G723" s="31">
        <v>3</v>
      </c>
      <c r="H723" s="31">
        <v>13978209369</v>
      </c>
      <c r="I723" s="31" t="s">
        <v>608</v>
      </c>
      <c r="J723" s="26" t="s">
        <v>30</v>
      </c>
      <c r="K723" s="31" t="s">
        <v>60</v>
      </c>
      <c r="L723" s="31">
        <v>1600</v>
      </c>
      <c r="M723" s="31">
        <v>4800</v>
      </c>
      <c r="N723" s="31"/>
    </row>
    <row r="724" ht="14.25" spans="1:14">
      <c r="A724" s="40"/>
      <c r="B724" s="31"/>
      <c r="C724" s="31"/>
      <c r="D724" s="31"/>
      <c r="E724" s="31"/>
      <c r="F724" s="31"/>
      <c r="G724" s="31"/>
      <c r="H724" s="31"/>
      <c r="I724" s="31"/>
      <c r="J724" s="26" t="s">
        <v>134</v>
      </c>
      <c r="K724" s="31" t="s">
        <v>34</v>
      </c>
      <c r="L724" s="31">
        <v>1280</v>
      </c>
      <c r="M724" s="31"/>
      <c r="N724" s="31"/>
    </row>
    <row r="725" ht="14.25" spans="1:14">
      <c r="A725" s="40"/>
      <c r="B725" s="31"/>
      <c r="C725" s="31"/>
      <c r="D725" s="31"/>
      <c r="E725" s="31"/>
      <c r="F725" s="31"/>
      <c r="G725" s="31"/>
      <c r="H725" s="31"/>
      <c r="I725" s="31"/>
      <c r="J725" s="26" t="s">
        <v>545</v>
      </c>
      <c r="K725" s="31" t="s">
        <v>70</v>
      </c>
      <c r="L725" s="31">
        <v>1920</v>
      </c>
      <c r="M725" s="31"/>
      <c r="N725" s="31"/>
    </row>
    <row r="726" ht="14.25" spans="1:14">
      <c r="A726" s="41">
        <v>190</v>
      </c>
      <c r="B726" s="44" t="s">
        <v>536</v>
      </c>
      <c r="C726" s="44" t="s">
        <v>608</v>
      </c>
      <c r="D726" s="44" t="s">
        <v>658</v>
      </c>
      <c r="E726" s="44" t="s">
        <v>561</v>
      </c>
      <c r="F726" s="104" t="s">
        <v>659</v>
      </c>
      <c r="G726" s="44">
        <v>3</v>
      </c>
      <c r="H726" s="44">
        <v>17344257982</v>
      </c>
      <c r="I726" s="44" t="s">
        <v>608</v>
      </c>
      <c r="J726" s="26" t="s">
        <v>660</v>
      </c>
      <c r="K726" s="31" t="s">
        <v>548</v>
      </c>
      <c r="L726" s="31">
        <v>640</v>
      </c>
      <c r="M726" s="44">
        <v>3480</v>
      </c>
      <c r="N726" s="44"/>
    </row>
    <row r="727" ht="14.25" spans="1:14">
      <c r="A727" s="42"/>
      <c r="B727" s="45"/>
      <c r="C727" s="45"/>
      <c r="D727" s="45"/>
      <c r="E727" s="45"/>
      <c r="F727" s="45"/>
      <c r="G727" s="45"/>
      <c r="H727" s="45"/>
      <c r="I727" s="45"/>
      <c r="J727" s="26" t="s">
        <v>117</v>
      </c>
      <c r="K727" s="31" t="s">
        <v>603</v>
      </c>
      <c r="L727" s="31">
        <v>600</v>
      </c>
      <c r="M727" s="45"/>
      <c r="N727" s="45"/>
    </row>
    <row r="728" ht="14.25" spans="1:14">
      <c r="A728" s="42"/>
      <c r="B728" s="45"/>
      <c r="C728" s="45"/>
      <c r="D728" s="45"/>
      <c r="E728" s="45"/>
      <c r="F728" s="45"/>
      <c r="G728" s="45"/>
      <c r="H728" s="45"/>
      <c r="I728" s="45"/>
      <c r="J728" s="26" t="s">
        <v>32</v>
      </c>
      <c r="K728" s="31" t="s">
        <v>23</v>
      </c>
      <c r="L728" s="31">
        <v>960</v>
      </c>
      <c r="M728" s="45"/>
      <c r="N728" s="45"/>
    </row>
    <row r="729" ht="14.25" spans="1:14">
      <c r="A729" s="42"/>
      <c r="B729" s="45"/>
      <c r="C729" s="45"/>
      <c r="D729" s="45"/>
      <c r="E729" s="45"/>
      <c r="F729" s="45"/>
      <c r="G729" s="45"/>
      <c r="H729" s="45"/>
      <c r="I729" s="45"/>
      <c r="J729" s="26" t="s">
        <v>661</v>
      </c>
      <c r="K729" s="31" t="s">
        <v>548</v>
      </c>
      <c r="L729" s="31">
        <v>640</v>
      </c>
      <c r="M729" s="45"/>
      <c r="N729" s="45"/>
    </row>
    <row r="730" ht="14.25" spans="1:14">
      <c r="A730" s="43"/>
      <c r="B730" s="46"/>
      <c r="C730" s="46"/>
      <c r="D730" s="46"/>
      <c r="E730" s="46"/>
      <c r="F730" s="46"/>
      <c r="G730" s="46"/>
      <c r="H730" s="46"/>
      <c r="I730" s="46"/>
      <c r="J730" s="26" t="s">
        <v>552</v>
      </c>
      <c r="K730" s="31" t="s">
        <v>34</v>
      </c>
      <c r="L730" s="31">
        <v>640</v>
      </c>
      <c r="M730" s="46"/>
      <c r="N730" s="46"/>
    </row>
    <row r="731" ht="14.25" spans="1:14">
      <c r="A731" s="40">
        <v>191</v>
      </c>
      <c r="B731" s="31" t="s">
        <v>536</v>
      </c>
      <c r="C731" s="31" t="s">
        <v>608</v>
      </c>
      <c r="D731" s="31" t="s">
        <v>662</v>
      </c>
      <c r="E731" s="31" t="s">
        <v>561</v>
      </c>
      <c r="F731" s="103" t="s">
        <v>663</v>
      </c>
      <c r="G731" s="31">
        <v>5</v>
      </c>
      <c r="H731" s="31">
        <v>18775125741</v>
      </c>
      <c r="I731" s="31" t="s">
        <v>608</v>
      </c>
      <c r="J731" s="26" t="s">
        <v>499</v>
      </c>
      <c r="K731" s="31" t="s">
        <v>664</v>
      </c>
      <c r="L731" s="31">
        <v>4920</v>
      </c>
      <c r="M731" s="31">
        <v>4920</v>
      </c>
      <c r="N731" s="31"/>
    </row>
    <row r="732" ht="14.25" spans="1:14">
      <c r="A732" s="40">
        <v>192</v>
      </c>
      <c r="B732" s="31" t="s">
        <v>536</v>
      </c>
      <c r="C732" s="31" t="s">
        <v>608</v>
      </c>
      <c r="D732" s="31" t="s">
        <v>665</v>
      </c>
      <c r="E732" s="31" t="s">
        <v>561</v>
      </c>
      <c r="F732" s="103" t="s">
        <v>666</v>
      </c>
      <c r="G732" s="31">
        <v>6</v>
      </c>
      <c r="H732" s="31">
        <v>13978225417</v>
      </c>
      <c r="I732" s="31" t="s">
        <v>608</v>
      </c>
      <c r="J732" s="26" t="s">
        <v>545</v>
      </c>
      <c r="K732" s="31" t="s">
        <v>548</v>
      </c>
      <c r="L732" s="31">
        <v>320</v>
      </c>
      <c r="M732" s="31">
        <v>2480</v>
      </c>
      <c r="N732" s="31"/>
    </row>
    <row r="733" ht="14.25" spans="1:14">
      <c r="A733" s="40"/>
      <c r="B733" s="31"/>
      <c r="C733" s="31"/>
      <c r="D733" s="31"/>
      <c r="E733" s="31"/>
      <c r="F733" s="31"/>
      <c r="G733" s="31"/>
      <c r="H733" s="31"/>
      <c r="I733" s="31"/>
      <c r="J733" s="26" t="s">
        <v>588</v>
      </c>
      <c r="K733" s="31" t="s">
        <v>23</v>
      </c>
      <c r="L733" s="31">
        <v>1200</v>
      </c>
      <c r="M733" s="31"/>
      <c r="N733" s="31"/>
    </row>
    <row r="734" ht="14.25" spans="1:14">
      <c r="A734" s="40"/>
      <c r="B734" s="31"/>
      <c r="C734" s="31"/>
      <c r="D734" s="31"/>
      <c r="E734" s="31"/>
      <c r="F734" s="31"/>
      <c r="G734" s="31"/>
      <c r="H734" s="31"/>
      <c r="I734" s="31"/>
      <c r="J734" s="26" t="s">
        <v>552</v>
      </c>
      <c r="K734" s="31" t="s">
        <v>548</v>
      </c>
      <c r="L734" s="31">
        <v>320</v>
      </c>
      <c r="M734" s="31"/>
      <c r="N734" s="31"/>
    </row>
    <row r="735" ht="14.25" spans="1:14">
      <c r="A735" s="40"/>
      <c r="B735" s="31"/>
      <c r="C735" s="31"/>
      <c r="D735" s="31"/>
      <c r="E735" s="31"/>
      <c r="F735" s="31"/>
      <c r="G735" s="31"/>
      <c r="H735" s="31"/>
      <c r="I735" s="31"/>
      <c r="J735" s="26" t="s">
        <v>32</v>
      </c>
      <c r="K735" s="31" t="s">
        <v>34</v>
      </c>
      <c r="L735" s="31">
        <v>640</v>
      </c>
      <c r="M735" s="31"/>
      <c r="N735" s="31"/>
    </row>
    <row r="736" ht="14.25" spans="1:14">
      <c r="A736" s="40">
        <v>193</v>
      </c>
      <c r="B736" s="31" t="s">
        <v>536</v>
      </c>
      <c r="C736" s="31" t="s">
        <v>608</v>
      </c>
      <c r="D736" s="31" t="s">
        <v>667</v>
      </c>
      <c r="E736" s="31" t="s">
        <v>561</v>
      </c>
      <c r="F736" s="103" t="s">
        <v>668</v>
      </c>
      <c r="G736" s="31">
        <v>1</v>
      </c>
      <c r="H736" s="31">
        <v>13633002509</v>
      </c>
      <c r="I736" s="31" t="s">
        <v>608</v>
      </c>
      <c r="J736" s="26" t="s">
        <v>30</v>
      </c>
      <c r="K736" s="31" t="s">
        <v>45</v>
      </c>
      <c r="L736" s="31">
        <v>1280</v>
      </c>
      <c r="M736" s="31">
        <v>4980</v>
      </c>
      <c r="N736" s="31"/>
    </row>
    <row r="737" ht="14.25" spans="1:14">
      <c r="A737" s="40"/>
      <c r="B737" s="31"/>
      <c r="C737" s="31"/>
      <c r="D737" s="31"/>
      <c r="E737" s="31"/>
      <c r="F737" s="31"/>
      <c r="G737" s="31"/>
      <c r="H737" s="31"/>
      <c r="I737" s="31"/>
      <c r="J737" s="26" t="s">
        <v>134</v>
      </c>
      <c r="K737" s="31" t="s">
        <v>548</v>
      </c>
      <c r="L737" s="31">
        <v>640</v>
      </c>
      <c r="M737" s="31"/>
      <c r="N737" s="31"/>
    </row>
    <row r="738" ht="14.25" spans="1:14">
      <c r="A738" s="40"/>
      <c r="B738" s="31"/>
      <c r="C738" s="31"/>
      <c r="D738" s="31"/>
      <c r="E738" s="31"/>
      <c r="F738" s="31"/>
      <c r="G738" s="31"/>
      <c r="H738" s="31"/>
      <c r="I738" s="31"/>
      <c r="J738" s="26" t="s">
        <v>545</v>
      </c>
      <c r="K738" s="31" t="s">
        <v>23</v>
      </c>
      <c r="L738" s="31">
        <v>960</v>
      </c>
      <c r="M738" s="31"/>
      <c r="N738" s="31"/>
    </row>
    <row r="739" ht="14.25" spans="1:14">
      <c r="A739" s="40"/>
      <c r="B739" s="31"/>
      <c r="C739" s="31"/>
      <c r="D739" s="31"/>
      <c r="E739" s="31"/>
      <c r="F739" s="31"/>
      <c r="G739" s="31"/>
      <c r="H739" s="31"/>
      <c r="I739" s="31"/>
      <c r="J739" s="26" t="s">
        <v>24</v>
      </c>
      <c r="K739" s="31" t="s">
        <v>563</v>
      </c>
      <c r="L739" s="31">
        <v>420</v>
      </c>
      <c r="M739" s="31"/>
      <c r="N739" s="31"/>
    </row>
    <row r="740" ht="14.25" spans="1:14">
      <c r="A740" s="40"/>
      <c r="B740" s="31"/>
      <c r="C740" s="31"/>
      <c r="D740" s="31"/>
      <c r="E740" s="31"/>
      <c r="F740" s="31"/>
      <c r="G740" s="31"/>
      <c r="H740" s="31"/>
      <c r="I740" s="31"/>
      <c r="J740" s="26" t="s">
        <v>72</v>
      </c>
      <c r="K740" s="31" t="s">
        <v>563</v>
      </c>
      <c r="L740" s="31">
        <v>560</v>
      </c>
      <c r="M740" s="31"/>
      <c r="N740" s="31"/>
    </row>
    <row r="741" ht="14.25" spans="1:14">
      <c r="A741" s="40"/>
      <c r="B741" s="31"/>
      <c r="C741" s="31"/>
      <c r="D741" s="31"/>
      <c r="E741" s="31"/>
      <c r="F741" s="31"/>
      <c r="G741" s="31"/>
      <c r="H741" s="31"/>
      <c r="I741" s="31"/>
      <c r="J741" s="26" t="s">
        <v>32</v>
      </c>
      <c r="K741" s="31" t="s">
        <v>558</v>
      </c>
      <c r="L741" s="31">
        <v>1120</v>
      </c>
      <c r="M741" s="31"/>
      <c r="N741" s="31"/>
    </row>
    <row r="742" ht="14.25" spans="1:14">
      <c r="A742" s="40">
        <v>194</v>
      </c>
      <c r="B742" s="31" t="s">
        <v>536</v>
      </c>
      <c r="C742" s="31" t="s">
        <v>608</v>
      </c>
      <c r="D742" s="31" t="s">
        <v>669</v>
      </c>
      <c r="E742" s="31" t="s">
        <v>40</v>
      </c>
      <c r="F742" s="103" t="s">
        <v>670</v>
      </c>
      <c r="G742" s="31">
        <v>6</v>
      </c>
      <c r="H742" s="31">
        <v>19877286579</v>
      </c>
      <c r="I742" s="31" t="s">
        <v>608</v>
      </c>
      <c r="J742" s="26" t="s">
        <v>660</v>
      </c>
      <c r="K742" s="31" t="s">
        <v>548</v>
      </c>
      <c r="L742" s="31">
        <v>640</v>
      </c>
      <c r="M742" s="31">
        <v>2880</v>
      </c>
      <c r="N742" s="31"/>
    </row>
    <row r="743" ht="14.25" spans="1:14">
      <c r="A743" s="40"/>
      <c r="B743" s="31"/>
      <c r="C743" s="31"/>
      <c r="D743" s="31"/>
      <c r="E743" s="31"/>
      <c r="F743" s="31"/>
      <c r="G743" s="31"/>
      <c r="H743" s="31"/>
      <c r="I743" s="31"/>
      <c r="J743" s="26" t="s">
        <v>30</v>
      </c>
      <c r="K743" s="31" t="s">
        <v>548</v>
      </c>
      <c r="L743" s="31">
        <v>320</v>
      </c>
      <c r="M743" s="31"/>
      <c r="N743" s="31"/>
    </row>
    <row r="744" ht="14.25" spans="1:14">
      <c r="A744" s="40"/>
      <c r="B744" s="31"/>
      <c r="C744" s="31"/>
      <c r="D744" s="31"/>
      <c r="E744" s="31"/>
      <c r="F744" s="31"/>
      <c r="G744" s="31"/>
      <c r="H744" s="31"/>
      <c r="I744" s="31"/>
      <c r="J744" s="26" t="s">
        <v>32</v>
      </c>
      <c r="K744" s="31" t="s">
        <v>34</v>
      </c>
      <c r="L744" s="31">
        <v>640</v>
      </c>
      <c r="M744" s="31"/>
      <c r="N744" s="31"/>
    </row>
    <row r="745" ht="14.25" spans="1:14">
      <c r="A745" s="40"/>
      <c r="B745" s="31"/>
      <c r="C745" s="31"/>
      <c r="D745" s="31"/>
      <c r="E745" s="31"/>
      <c r="F745" s="31"/>
      <c r="G745" s="31"/>
      <c r="H745" s="31"/>
      <c r="I745" s="31"/>
      <c r="J745" s="26" t="s">
        <v>545</v>
      </c>
      <c r="K745" s="31" t="s">
        <v>34</v>
      </c>
      <c r="L745" s="31">
        <v>640</v>
      </c>
      <c r="M745" s="31"/>
      <c r="N745" s="31"/>
    </row>
    <row r="746" ht="14.25" spans="1:14">
      <c r="A746" s="40"/>
      <c r="B746" s="31"/>
      <c r="C746" s="31"/>
      <c r="D746" s="31"/>
      <c r="E746" s="31"/>
      <c r="F746" s="31"/>
      <c r="G746" s="31"/>
      <c r="H746" s="31"/>
      <c r="I746" s="31"/>
      <c r="J746" s="26" t="s">
        <v>661</v>
      </c>
      <c r="K746" s="31" t="s">
        <v>548</v>
      </c>
      <c r="L746" s="31">
        <v>640</v>
      </c>
      <c r="M746" s="31"/>
      <c r="N746" s="31"/>
    </row>
    <row r="747" ht="14.25" spans="1:14">
      <c r="A747" s="40">
        <v>195</v>
      </c>
      <c r="B747" s="31" t="s">
        <v>536</v>
      </c>
      <c r="C747" s="31" t="s">
        <v>608</v>
      </c>
      <c r="D747" s="31" t="s">
        <v>671</v>
      </c>
      <c r="E747" s="31" t="s">
        <v>543</v>
      </c>
      <c r="F747" s="103" t="s">
        <v>672</v>
      </c>
      <c r="G747" s="31">
        <v>6</v>
      </c>
      <c r="H747" s="31">
        <v>19899280301</v>
      </c>
      <c r="I747" s="31" t="s">
        <v>608</v>
      </c>
      <c r="J747" s="26" t="s">
        <v>30</v>
      </c>
      <c r="K747" s="31" t="s">
        <v>603</v>
      </c>
      <c r="L747" s="31">
        <v>600</v>
      </c>
      <c r="M747" s="31">
        <v>2988</v>
      </c>
      <c r="N747" s="31"/>
    </row>
    <row r="748" ht="14.25" spans="1:14">
      <c r="A748" s="40"/>
      <c r="B748" s="31"/>
      <c r="C748" s="31"/>
      <c r="D748" s="31"/>
      <c r="E748" s="31"/>
      <c r="F748" s="31"/>
      <c r="G748" s="31"/>
      <c r="H748" s="31"/>
      <c r="I748" s="31"/>
      <c r="J748" s="26" t="s">
        <v>660</v>
      </c>
      <c r="K748" s="31" t="s">
        <v>31</v>
      </c>
      <c r="L748" s="31">
        <v>720</v>
      </c>
      <c r="M748" s="31"/>
      <c r="N748" s="31"/>
    </row>
    <row r="749" ht="14.25" spans="1:14">
      <c r="A749" s="40"/>
      <c r="B749" s="31"/>
      <c r="C749" s="31"/>
      <c r="D749" s="31"/>
      <c r="E749" s="31"/>
      <c r="F749" s="31"/>
      <c r="G749" s="31"/>
      <c r="H749" s="31"/>
      <c r="I749" s="31"/>
      <c r="J749" s="26" t="s">
        <v>545</v>
      </c>
      <c r="K749" s="31" t="s">
        <v>673</v>
      </c>
      <c r="L749" s="31">
        <v>288</v>
      </c>
      <c r="M749" s="31"/>
      <c r="N749" s="31"/>
    </row>
    <row r="750" ht="14.25" spans="1:14">
      <c r="A750" s="40"/>
      <c r="B750" s="31"/>
      <c r="C750" s="31"/>
      <c r="D750" s="31"/>
      <c r="E750" s="31"/>
      <c r="F750" s="31"/>
      <c r="G750" s="31"/>
      <c r="H750" s="31"/>
      <c r="I750" s="31"/>
      <c r="J750" s="26" t="s">
        <v>398</v>
      </c>
      <c r="K750" s="31" t="s">
        <v>548</v>
      </c>
      <c r="L750" s="31">
        <v>420</v>
      </c>
      <c r="M750" s="31"/>
      <c r="N750" s="31"/>
    </row>
    <row r="751" ht="14.25" spans="1:14">
      <c r="A751" s="40"/>
      <c r="B751" s="31"/>
      <c r="C751" s="31"/>
      <c r="D751" s="31"/>
      <c r="E751" s="31"/>
      <c r="F751" s="31"/>
      <c r="G751" s="31"/>
      <c r="H751" s="31"/>
      <c r="I751" s="31"/>
      <c r="J751" s="26" t="s">
        <v>32</v>
      </c>
      <c r="K751" s="31" t="s">
        <v>603</v>
      </c>
      <c r="L751" s="31">
        <v>600</v>
      </c>
      <c r="M751" s="31"/>
      <c r="N751" s="31"/>
    </row>
    <row r="752" ht="14.25" spans="1:14">
      <c r="A752" s="40"/>
      <c r="B752" s="31"/>
      <c r="C752" s="31"/>
      <c r="D752" s="31"/>
      <c r="E752" s="31"/>
      <c r="F752" s="31"/>
      <c r="G752" s="31"/>
      <c r="H752" s="31"/>
      <c r="I752" s="31"/>
      <c r="J752" s="26" t="s">
        <v>552</v>
      </c>
      <c r="K752" s="31" t="s">
        <v>31</v>
      </c>
      <c r="L752" s="31">
        <v>360</v>
      </c>
      <c r="M752" s="31"/>
      <c r="N752" s="31"/>
    </row>
    <row r="753" ht="14.25" spans="1:14">
      <c r="A753" s="40">
        <v>196</v>
      </c>
      <c r="B753" s="31" t="s">
        <v>536</v>
      </c>
      <c r="C753" s="31" t="s">
        <v>608</v>
      </c>
      <c r="D753" s="31" t="s">
        <v>674</v>
      </c>
      <c r="E753" s="31" t="s">
        <v>40</v>
      </c>
      <c r="F753" s="103" t="s">
        <v>675</v>
      </c>
      <c r="G753" s="31">
        <v>4</v>
      </c>
      <c r="H753" s="31">
        <v>13481756738</v>
      </c>
      <c r="I753" s="31" t="s">
        <v>608</v>
      </c>
      <c r="J753" s="26" t="s">
        <v>545</v>
      </c>
      <c r="K753" s="31" t="s">
        <v>70</v>
      </c>
      <c r="L753" s="31">
        <v>1920</v>
      </c>
      <c r="M753" s="31">
        <v>4800</v>
      </c>
      <c r="N753" s="31"/>
    </row>
    <row r="754" ht="14.25" spans="1:14">
      <c r="A754" s="40"/>
      <c r="B754" s="31"/>
      <c r="C754" s="31"/>
      <c r="D754" s="31"/>
      <c r="E754" s="31"/>
      <c r="F754" s="31"/>
      <c r="G754" s="31"/>
      <c r="H754" s="31"/>
      <c r="I754" s="31"/>
      <c r="J754" s="26" t="s">
        <v>30</v>
      </c>
      <c r="K754" s="31" t="s">
        <v>34</v>
      </c>
      <c r="L754" s="31">
        <v>640</v>
      </c>
      <c r="M754" s="31"/>
      <c r="N754" s="31"/>
    </row>
    <row r="755" ht="14.25" spans="1:14">
      <c r="A755" s="40"/>
      <c r="B755" s="31"/>
      <c r="C755" s="31"/>
      <c r="D755" s="31"/>
      <c r="E755" s="31"/>
      <c r="F755" s="31"/>
      <c r="G755" s="31"/>
      <c r="H755" s="31"/>
      <c r="I755" s="31"/>
      <c r="J755" s="26" t="s">
        <v>552</v>
      </c>
      <c r="K755" s="31" t="s">
        <v>60</v>
      </c>
      <c r="L755" s="31">
        <v>1600</v>
      </c>
      <c r="M755" s="31"/>
      <c r="N755" s="31"/>
    </row>
    <row r="756" ht="14.25" spans="1:14">
      <c r="A756" s="40"/>
      <c r="B756" s="31"/>
      <c r="C756" s="31"/>
      <c r="D756" s="31"/>
      <c r="E756" s="31"/>
      <c r="F756" s="31"/>
      <c r="G756" s="31"/>
      <c r="H756" s="31"/>
      <c r="I756" s="31"/>
      <c r="J756" s="26" t="s">
        <v>32</v>
      </c>
      <c r="K756" s="31" t="s">
        <v>34</v>
      </c>
      <c r="L756" s="31">
        <v>640</v>
      </c>
      <c r="M756" s="31"/>
      <c r="N756" s="31"/>
    </row>
    <row r="757" ht="14.25" spans="1:14">
      <c r="A757" s="40">
        <v>197</v>
      </c>
      <c r="B757" s="31" t="s">
        <v>536</v>
      </c>
      <c r="C757" s="31" t="s">
        <v>608</v>
      </c>
      <c r="D757" s="31" t="s">
        <v>676</v>
      </c>
      <c r="E757" s="31" t="s">
        <v>40</v>
      </c>
      <c r="F757" s="103" t="s">
        <v>677</v>
      </c>
      <c r="G757" s="31">
        <v>3</v>
      </c>
      <c r="H757" s="31">
        <v>13557223821</v>
      </c>
      <c r="I757" s="31" t="s">
        <v>608</v>
      </c>
      <c r="J757" s="26" t="s">
        <v>545</v>
      </c>
      <c r="K757" s="31" t="s">
        <v>613</v>
      </c>
      <c r="L757" s="31">
        <v>2400</v>
      </c>
      <c r="M757" s="31">
        <v>4960</v>
      </c>
      <c r="N757" s="31"/>
    </row>
    <row r="758" ht="14.25" spans="1:14">
      <c r="A758" s="40"/>
      <c r="B758" s="31"/>
      <c r="C758" s="31"/>
      <c r="D758" s="31"/>
      <c r="E758" s="31"/>
      <c r="F758" s="31"/>
      <c r="G758" s="31"/>
      <c r="H758" s="31"/>
      <c r="I758" s="31"/>
      <c r="J758" s="26" t="s">
        <v>134</v>
      </c>
      <c r="K758" s="31" t="s">
        <v>45</v>
      </c>
      <c r="L758" s="31">
        <v>2560</v>
      </c>
      <c r="M758" s="31"/>
      <c r="N758" s="31"/>
    </row>
    <row r="759" ht="14.25" spans="1:14">
      <c r="A759" s="40">
        <v>198</v>
      </c>
      <c r="B759" s="31" t="s">
        <v>536</v>
      </c>
      <c r="C759" s="31" t="s">
        <v>608</v>
      </c>
      <c r="D759" s="31" t="s">
        <v>678</v>
      </c>
      <c r="E759" s="31" t="s">
        <v>543</v>
      </c>
      <c r="F759" s="103" t="s">
        <v>679</v>
      </c>
      <c r="G759" s="31">
        <v>4</v>
      </c>
      <c r="H759" s="31">
        <v>15278858718</v>
      </c>
      <c r="I759" s="31" t="s">
        <v>608</v>
      </c>
      <c r="J759" s="26" t="s">
        <v>588</v>
      </c>
      <c r="K759" s="31" t="s">
        <v>680</v>
      </c>
      <c r="L759" s="31">
        <v>2550</v>
      </c>
      <c r="M759" s="31">
        <v>4950</v>
      </c>
      <c r="N759" s="31"/>
    </row>
    <row r="760" ht="27" customHeight="1" spans="1:14">
      <c r="A760" s="40"/>
      <c r="B760" s="31"/>
      <c r="C760" s="31"/>
      <c r="D760" s="31"/>
      <c r="E760" s="31"/>
      <c r="F760" s="31"/>
      <c r="G760" s="31"/>
      <c r="H760" s="31"/>
      <c r="I760" s="31"/>
      <c r="J760" s="26" t="s">
        <v>30</v>
      </c>
      <c r="K760" s="31" t="s">
        <v>597</v>
      </c>
      <c r="L760" s="31">
        <v>2400</v>
      </c>
      <c r="M760" s="31"/>
      <c r="N760" s="31"/>
    </row>
    <row r="761" ht="14.25" spans="1:14">
      <c r="A761" s="40">
        <v>199</v>
      </c>
      <c r="B761" s="31" t="s">
        <v>536</v>
      </c>
      <c r="C761" s="31" t="s">
        <v>608</v>
      </c>
      <c r="D761" s="31" t="s">
        <v>681</v>
      </c>
      <c r="E761" s="31" t="s">
        <v>543</v>
      </c>
      <c r="F761" s="103" t="s">
        <v>682</v>
      </c>
      <c r="G761" s="31">
        <v>5</v>
      </c>
      <c r="H761" s="31">
        <v>18775684386</v>
      </c>
      <c r="I761" s="31" t="s">
        <v>608</v>
      </c>
      <c r="J761" s="26" t="s">
        <v>134</v>
      </c>
      <c r="K761" s="31" t="s">
        <v>548</v>
      </c>
      <c r="L761" s="31">
        <v>480</v>
      </c>
      <c r="M761" s="31">
        <v>4980</v>
      </c>
      <c r="N761" s="31"/>
    </row>
    <row r="762" ht="14.25" spans="1:14">
      <c r="A762" s="40"/>
      <c r="B762" s="31"/>
      <c r="C762" s="31"/>
      <c r="D762" s="31"/>
      <c r="E762" s="31"/>
      <c r="F762" s="31"/>
      <c r="G762" s="31"/>
      <c r="H762" s="31"/>
      <c r="I762" s="31"/>
      <c r="J762" s="26" t="s">
        <v>499</v>
      </c>
      <c r="K762" s="31" t="s">
        <v>60</v>
      </c>
      <c r="L762" s="31">
        <v>4500</v>
      </c>
      <c r="M762" s="31"/>
      <c r="N762" s="31"/>
    </row>
    <row r="763" ht="14.25" spans="1:14">
      <c r="A763" s="40">
        <v>200</v>
      </c>
      <c r="B763" s="31" t="s">
        <v>536</v>
      </c>
      <c r="C763" s="31" t="s">
        <v>608</v>
      </c>
      <c r="D763" s="31" t="s">
        <v>683</v>
      </c>
      <c r="E763" s="31" t="s">
        <v>543</v>
      </c>
      <c r="F763" s="103" t="s">
        <v>684</v>
      </c>
      <c r="G763" s="31">
        <v>5</v>
      </c>
      <c r="H763" s="31">
        <v>13471211768</v>
      </c>
      <c r="I763" s="31" t="s">
        <v>608</v>
      </c>
      <c r="J763" s="26" t="s">
        <v>117</v>
      </c>
      <c r="K763" s="31" t="s">
        <v>571</v>
      </c>
      <c r="L763" s="31">
        <v>3600</v>
      </c>
      <c r="M763" s="31">
        <v>3600</v>
      </c>
      <c r="N763" s="31"/>
    </row>
    <row r="764" ht="14.25" spans="1:14">
      <c r="A764" s="41">
        <v>201</v>
      </c>
      <c r="B764" s="44" t="s">
        <v>536</v>
      </c>
      <c r="C764" s="44" t="s">
        <v>608</v>
      </c>
      <c r="D764" s="44" t="s">
        <v>685</v>
      </c>
      <c r="E764" s="44" t="s">
        <v>40</v>
      </c>
      <c r="F764" s="104" t="s">
        <v>686</v>
      </c>
      <c r="G764" s="44">
        <v>2</v>
      </c>
      <c r="H764" s="44">
        <v>18377258346</v>
      </c>
      <c r="I764" s="44" t="s">
        <v>608</v>
      </c>
      <c r="J764" s="26" t="s">
        <v>117</v>
      </c>
      <c r="K764" s="31" t="s">
        <v>571</v>
      </c>
      <c r="L764" s="31">
        <v>4800</v>
      </c>
      <c r="M764" s="44">
        <v>4800</v>
      </c>
      <c r="N764" s="44" t="s">
        <v>495</v>
      </c>
    </row>
    <row r="765" ht="14.25" spans="1:14">
      <c r="A765" s="40">
        <v>202</v>
      </c>
      <c r="B765" s="31" t="s">
        <v>536</v>
      </c>
      <c r="C765" s="31" t="s">
        <v>608</v>
      </c>
      <c r="D765" s="31" t="s">
        <v>687</v>
      </c>
      <c r="E765" s="28" t="s">
        <v>40</v>
      </c>
      <c r="F765" s="105" t="s">
        <v>688</v>
      </c>
      <c r="G765" s="31">
        <v>2</v>
      </c>
      <c r="H765" s="31">
        <v>15347769505</v>
      </c>
      <c r="I765" s="31" t="s">
        <v>608</v>
      </c>
      <c r="J765" s="26" t="s">
        <v>117</v>
      </c>
      <c r="K765" s="31" t="s">
        <v>585</v>
      </c>
      <c r="L765" s="31">
        <v>1920</v>
      </c>
      <c r="M765" s="44">
        <v>4960</v>
      </c>
      <c r="N765" s="44"/>
    </row>
    <row r="766" ht="14.25" spans="1:14">
      <c r="A766" s="40"/>
      <c r="B766" s="31"/>
      <c r="C766" s="31"/>
      <c r="D766" s="31"/>
      <c r="E766" s="28"/>
      <c r="F766" s="28"/>
      <c r="G766" s="31"/>
      <c r="H766" s="31"/>
      <c r="I766" s="31"/>
      <c r="J766" s="26" t="s">
        <v>30</v>
      </c>
      <c r="K766" s="31" t="s">
        <v>70</v>
      </c>
      <c r="L766" s="31">
        <v>1920</v>
      </c>
      <c r="M766" s="45"/>
      <c r="N766" s="45"/>
    </row>
    <row r="767" ht="14.25" spans="1:14">
      <c r="A767" s="40"/>
      <c r="B767" s="31"/>
      <c r="C767" s="31"/>
      <c r="D767" s="31"/>
      <c r="E767" s="28"/>
      <c r="F767" s="28"/>
      <c r="G767" s="31"/>
      <c r="H767" s="31"/>
      <c r="I767" s="31"/>
      <c r="J767" s="26" t="s">
        <v>32</v>
      </c>
      <c r="K767" s="31" t="s">
        <v>558</v>
      </c>
      <c r="L767" s="31">
        <v>1120</v>
      </c>
      <c r="M767" s="46"/>
      <c r="N767" s="46"/>
    </row>
    <row r="768" ht="14.25" spans="1:14">
      <c r="A768" s="40">
        <v>203</v>
      </c>
      <c r="B768" s="31" t="s">
        <v>536</v>
      </c>
      <c r="C768" s="31" t="s">
        <v>608</v>
      </c>
      <c r="D768" s="31" t="s">
        <v>689</v>
      </c>
      <c r="E768" s="31" t="s">
        <v>583</v>
      </c>
      <c r="F768" s="103" t="s">
        <v>690</v>
      </c>
      <c r="G768" s="31">
        <v>1</v>
      </c>
      <c r="H768" s="31">
        <v>19167383327</v>
      </c>
      <c r="I768" s="31" t="s">
        <v>608</v>
      </c>
      <c r="J768" s="26" t="s">
        <v>30</v>
      </c>
      <c r="K768" s="31" t="s">
        <v>31</v>
      </c>
      <c r="L768" s="31">
        <v>360</v>
      </c>
      <c r="M768" s="31">
        <v>1296</v>
      </c>
      <c r="N768" s="31"/>
    </row>
    <row r="769" ht="14.25" spans="1:14">
      <c r="A769" s="40"/>
      <c r="B769" s="31"/>
      <c r="C769" s="31"/>
      <c r="D769" s="31"/>
      <c r="E769" s="31"/>
      <c r="F769" s="31"/>
      <c r="G769" s="31"/>
      <c r="H769" s="31"/>
      <c r="I769" s="31"/>
      <c r="J769" s="31" t="s">
        <v>134</v>
      </c>
      <c r="K769" s="31" t="s">
        <v>673</v>
      </c>
      <c r="L769" s="31">
        <v>576</v>
      </c>
      <c r="M769" s="31"/>
      <c r="N769" s="31"/>
    </row>
    <row r="770" ht="14.25" spans="1:14">
      <c r="A770" s="40"/>
      <c r="B770" s="31"/>
      <c r="C770" s="31"/>
      <c r="D770" s="31"/>
      <c r="E770" s="31"/>
      <c r="F770" s="31"/>
      <c r="G770" s="31"/>
      <c r="H770" s="31"/>
      <c r="I770" s="31"/>
      <c r="J770" s="26" t="s">
        <v>32</v>
      </c>
      <c r="K770" s="31" t="s">
        <v>31</v>
      </c>
      <c r="L770" s="31">
        <v>360</v>
      </c>
      <c r="M770" s="31"/>
      <c r="N770" s="31"/>
    </row>
    <row r="771" ht="14.25" spans="1:14">
      <c r="A771" s="40">
        <v>204</v>
      </c>
      <c r="B771" s="31" t="s">
        <v>536</v>
      </c>
      <c r="C771" s="31" t="s">
        <v>608</v>
      </c>
      <c r="D771" s="31" t="s">
        <v>691</v>
      </c>
      <c r="E771" s="31" t="s">
        <v>543</v>
      </c>
      <c r="F771" s="103" t="s">
        <v>692</v>
      </c>
      <c r="G771" s="31">
        <v>4</v>
      </c>
      <c r="H771" s="31">
        <v>13481784138</v>
      </c>
      <c r="I771" s="31" t="s">
        <v>608</v>
      </c>
      <c r="J771" s="26" t="s">
        <v>117</v>
      </c>
      <c r="K771" s="31" t="s">
        <v>60</v>
      </c>
      <c r="L771" s="31">
        <v>900</v>
      </c>
      <c r="M771" s="31">
        <v>900</v>
      </c>
      <c r="N771" s="31"/>
    </row>
    <row r="772" ht="14.25" spans="1:14">
      <c r="A772" s="40">
        <v>205</v>
      </c>
      <c r="B772" s="31" t="s">
        <v>536</v>
      </c>
      <c r="C772" s="31" t="s">
        <v>608</v>
      </c>
      <c r="D772" s="31" t="s">
        <v>693</v>
      </c>
      <c r="E772" s="31" t="s">
        <v>561</v>
      </c>
      <c r="F772" s="31" t="s">
        <v>495</v>
      </c>
      <c r="G772" s="31">
        <v>4</v>
      </c>
      <c r="H772" s="31">
        <v>13078093006</v>
      </c>
      <c r="I772" s="31" t="s">
        <v>608</v>
      </c>
      <c r="J772" s="26" t="s">
        <v>30</v>
      </c>
      <c r="K772" s="31" t="s">
        <v>31</v>
      </c>
      <c r="L772" s="31">
        <v>480</v>
      </c>
      <c r="M772" s="31">
        <v>1440</v>
      </c>
      <c r="N772" s="31" t="s">
        <v>495</v>
      </c>
    </row>
    <row r="773" ht="14.25" spans="1:14">
      <c r="A773" s="40"/>
      <c r="B773" s="31"/>
      <c r="C773" s="31"/>
      <c r="D773" s="31"/>
      <c r="E773" s="31"/>
      <c r="F773" s="31"/>
      <c r="G773" s="31"/>
      <c r="H773" s="31"/>
      <c r="I773" s="31"/>
      <c r="J773" s="26" t="s">
        <v>117</v>
      </c>
      <c r="K773" s="31" t="s">
        <v>34</v>
      </c>
      <c r="L773" s="31">
        <v>480</v>
      </c>
      <c r="M773" s="31"/>
      <c r="N773" s="31"/>
    </row>
    <row r="774" ht="14.25" spans="1:14">
      <c r="A774" s="40"/>
      <c r="B774" s="31"/>
      <c r="C774" s="31"/>
      <c r="D774" s="31"/>
      <c r="E774" s="31"/>
      <c r="F774" s="31"/>
      <c r="G774" s="31"/>
      <c r="H774" s="31"/>
      <c r="I774" s="31"/>
      <c r="J774" s="26" t="s">
        <v>32</v>
      </c>
      <c r="K774" s="31" t="s">
        <v>31</v>
      </c>
      <c r="L774" s="31">
        <v>480</v>
      </c>
      <c r="M774" s="31"/>
      <c r="N774" s="31"/>
    </row>
    <row r="775" ht="14.25" spans="1:14">
      <c r="A775" s="40">
        <v>206</v>
      </c>
      <c r="B775" s="31" t="s">
        <v>536</v>
      </c>
      <c r="C775" s="31" t="s">
        <v>608</v>
      </c>
      <c r="D775" s="31" t="s">
        <v>694</v>
      </c>
      <c r="E775" s="31" t="s">
        <v>561</v>
      </c>
      <c r="F775" s="103" t="s">
        <v>695</v>
      </c>
      <c r="G775" s="31">
        <v>4</v>
      </c>
      <c r="H775" s="31">
        <v>19267562709</v>
      </c>
      <c r="I775" s="31" t="s">
        <v>608</v>
      </c>
      <c r="J775" s="26" t="s">
        <v>30</v>
      </c>
      <c r="K775" s="31" t="s">
        <v>23</v>
      </c>
      <c r="L775" s="31">
        <v>960</v>
      </c>
      <c r="M775" s="31">
        <v>4160</v>
      </c>
      <c r="N775" s="31"/>
    </row>
    <row r="776" ht="14.25" spans="1:14">
      <c r="A776" s="40"/>
      <c r="B776" s="31"/>
      <c r="C776" s="31"/>
      <c r="D776" s="31"/>
      <c r="E776" s="31"/>
      <c r="F776" s="31"/>
      <c r="G776" s="31"/>
      <c r="H776" s="31"/>
      <c r="I776" s="31"/>
      <c r="J776" s="26" t="s">
        <v>545</v>
      </c>
      <c r="K776" s="31" t="s">
        <v>548</v>
      </c>
      <c r="L776" s="31">
        <v>320</v>
      </c>
      <c r="M776" s="31"/>
      <c r="N776" s="31"/>
    </row>
    <row r="777" ht="14.25" spans="1:14">
      <c r="A777" s="40"/>
      <c r="B777" s="31"/>
      <c r="C777" s="31"/>
      <c r="D777" s="31"/>
      <c r="E777" s="31"/>
      <c r="F777" s="31"/>
      <c r="G777" s="31"/>
      <c r="H777" s="31"/>
      <c r="I777" s="31"/>
      <c r="J777" s="31" t="s">
        <v>660</v>
      </c>
      <c r="K777" s="31" t="s">
        <v>31</v>
      </c>
      <c r="L777" s="31">
        <v>960</v>
      </c>
      <c r="M777" s="31"/>
      <c r="N777" s="31"/>
    </row>
    <row r="778" ht="14.25" spans="1:14">
      <c r="A778" s="40"/>
      <c r="B778" s="31"/>
      <c r="C778" s="31"/>
      <c r="D778" s="31"/>
      <c r="E778" s="31"/>
      <c r="F778" s="31"/>
      <c r="G778" s="31"/>
      <c r="H778" s="31"/>
      <c r="I778" s="31"/>
      <c r="J778" s="26" t="s">
        <v>32</v>
      </c>
      <c r="K778" s="31" t="s">
        <v>23</v>
      </c>
      <c r="L778" s="31">
        <v>960</v>
      </c>
      <c r="M778" s="31"/>
      <c r="N778" s="31"/>
    </row>
    <row r="779" ht="14.25" spans="1:14">
      <c r="A779" s="40"/>
      <c r="B779" s="31"/>
      <c r="C779" s="31"/>
      <c r="D779" s="31"/>
      <c r="E779" s="31"/>
      <c r="F779" s="31"/>
      <c r="G779" s="31"/>
      <c r="H779" s="31"/>
      <c r="I779" s="31"/>
      <c r="J779" s="26" t="s">
        <v>552</v>
      </c>
      <c r="K779" s="31" t="s">
        <v>548</v>
      </c>
      <c r="L779" s="31">
        <v>320</v>
      </c>
      <c r="M779" s="31"/>
      <c r="N779" s="31"/>
    </row>
    <row r="780" ht="14.25" spans="1:14">
      <c r="A780" s="40"/>
      <c r="B780" s="31"/>
      <c r="C780" s="31"/>
      <c r="D780" s="31"/>
      <c r="E780" s="31"/>
      <c r="F780" s="31"/>
      <c r="G780" s="31"/>
      <c r="H780" s="31"/>
      <c r="I780" s="31"/>
      <c r="J780" s="31" t="s">
        <v>661</v>
      </c>
      <c r="K780" s="31" t="s">
        <v>548</v>
      </c>
      <c r="L780" s="31">
        <v>640</v>
      </c>
      <c r="M780" s="31"/>
      <c r="N780" s="31"/>
    </row>
    <row r="781" ht="14.25" spans="1:14">
      <c r="A781" s="40">
        <v>207</v>
      </c>
      <c r="B781" s="31" t="s">
        <v>536</v>
      </c>
      <c r="C781" s="31" t="s">
        <v>696</v>
      </c>
      <c r="D781" s="31" t="s">
        <v>697</v>
      </c>
      <c r="E781" s="31" t="s">
        <v>583</v>
      </c>
      <c r="F781" s="103" t="s">
        <v>698</v>
      </c>
      <c r="G781" s="31">
        <v>2</v>
      </c>
      <c r="H781" s="31">
        <v>18778916897</v>
      </c>
      <c r="I781" s="31" t="s">
        <v>696</v>
      </c>
      <c r="J781" s="26" t="s">
        <v>30</v>
      </c>
      <c r="K781" s="31" t="s">
        <v>67</v>
      </c>
      <c r="L781" s="31">
        <v>1680</v>
      </c>
      <c r="M781" s="31">
        <v>4920</v>
      </c>
      <c r="N781" s="31"/>
    </row>
    <row r="782" ht="14.25" spans="1:14">
      <c r="A782" s="40"/>
      <c r="B782" s="31"/>
      <c r="C782" s="31"/>
      <c r="D782" s="31"/>
      <c r="E782" s="31"/>
      <c r="F782" s="31"/>
      <c r="G782" s="31"/>
      <c r="H782" s="31"/>
      <c r="I782" s="31"/>
      <c r="J782" s="26" t="s">
        <v>545</v>
      </c>
      <c r="K782" s="31" t="s">
        <v>67</v>
      </c>
      <c r="L782" s="31">
        <v>1680</v>
      </c>
      <c r="M782" s="31"/>
      <c r="N782" s="31"/>
    </row>
    <row r="783" ht="14.25" spans="1:14">
      <c r="A783" s="40"/>
      <c r="B783" s="31"/>
      <c r="C783" s="31"/>
      <c r="D783" s="31"/>
      <c r="E783" s="31"/>
      <c r="F783" s="31"/>
      <c r="G783" s="31"/>
      <c r="H783" s="31"/>
      <c r="I783" s="31"/>
      <c r="J783" s="26" t="s">
        <v>32</v>
      </c>
      <c r="K783" s="31" t="s">
        <v>45</v>
      </c>
      <c r="L783" s="31">
        <v>960</v>
      </c>
      <c r="M783" s="31"/>
      <c r="N783" s="31"/>
    </row>
    <row r="784" ht="14.25" spans="1:14">
      <c r="A784" s="40"/>
      <c r="B784" s="31"/>
      <c r="C784" s="31"/>
      <c r="D784" s="31"/>
      <c r="E784" s="31"/>
      <c r="F784" s="31"/>
      <c r="G784" s="31"/>
      <c r="H784" s="31"/>
      <c r="I784" s="31"/>
      <c r="J784" s="26" t="s">
        <v>552</v>
      </c>
      <c r="K784" s="31" t="s">
        <v>603</v>
      </c>
      <c r="L784" s="31">
        <v>600</v>
      </c>
      <c r="M784" s="31"/>
      <c r="N784" s="31"/>
    </row>
    <row r="785" ht="14.25" spans="1:14">
      <c r="A785" s="40">
        <v>208</v>
      </c>
      <c r="B785" s="31" t="s">
        <v>536</v>
      </c>
      <c r="C785" s="31" t="s">
        <v>696</v>
      </c>
      <c r="D785" s="31" t="s">
        <v>699</v>
      </c>
      <c r="E785" s="31" t="s">
        <v>561</v>
      </c>
      <c r="F785" s="103" t="s">
        <v>700</v>
      </c>
      <c r="G785" s="31">
        <v>1</v>
      </c>
      <c r="H785" s="31">
        <v>13633004793</v>
      </c>
      <c r="I785" s="31" t="s">
        <v>696</v>
      </c>
      <c r="J785" s="26" t="s">
        <v>30</v>
      </c>
      <c r="K785" s="31" t="s">
        <v>60</v>
      </c>
      <c r="L785" s="31">
        <v>1600</v>
      </c>
      <c r="M785" s="31">
        <v>3840</v>
      </c>
      <c r="N785" s="31"/>
    </row>
    <row r="786" ht="14.25" spans="1:14">
      <c r="A786" s="40"/>
      <c r="B786" s="31"/>
      <c r="C786" s="31"/>
      <c r="D786" s="31"/>
      <c r="E786" s="31"/>
      <c r="F786" s="31"/>
      <c r="G786" s="31"/>
      <c r="H786" s="31"/>
      <c r="I786" s="31"/>
      <c r="J786" s="26" t="s">
        <v>545</v>
      </c>
      <c r="K786" s="31" t="s">
        <v>548</v>
      </c>
      <c r="L786" s="31">
        <v>320</v>
      </c>
      <c r="M786" s="31"/>
      <c r="N786" s="31"/>
    </row>
    <row r="787" ht="14.25" spans="1:14">
      <c r="A787" s="40"/>
      <c r="B787" s="31"/>
      <c r="C787" s="31"/>
      <c r="D787" s="31"/>
      <c r="E787" s="31"/>
      <c r="F787" s="31"/>
      <c r="G787" s="31"/>
      <c r="H787" s="31"/>
      <c r="I787" s="31"/>
      <c r="J787" s="26" t="s">
        <v>32</v>
      </c>
      <c r="K787" s="31" t="s">
        <v>60</v>
      </c>
      <c r="L787" s="31">
        <v>1600</v>
      </c>
      <c r="M787" s="31"/>
      <c r="N787" s="31"/>
    </row>
    <row r="788" ht="14.25" spans="1:14">
      <c r="A788" s="40"/>
      <c r="B788" s="31"/>
      <c r="C788" s="31"/>
      <c r="D788" s="31"/>
      <c r="E788" s="31"/>
      <c r="F788" s="31"/>
      <c r="G788" s="31"/>
      <c r="H788" s="31"/>
      <c r="I788" s="31"/>
      <c r="J788" s="26" t="s">
        <v>552</v>
      </c>
      <c r="K788" s="31" t="s">
        <v>548</v>
      </c>
      <c r="L788" s="31">
        <v>320</v>
      </c>
      <c r="M788" s="31"/>
      <c r="N788" s="31"/>
    </row>
    <row r="789" ht="14.25" spans="1:14">
      <c r="A789" s="40">
        <v>209</v>
      </c>
      <c r="B789" s="31" t="s">
        <v>536</v>
      </c>
      <c r="C789" s="31" t="s">
        <v>696</v>
      </c>
      <c r="D789" s="31" t="s">
        <v>701</v>
      </c>
      <c r="E789" s="31" t="s">
        <v>561</v>
      </c>
      <c r="F789" s="103" t="s">
        <v>702</v>
      </c>
      <c r="G789" s="31">
        <v>6</v>
      </c>
      <c r="H789" s="31">
        <v>17776311787</v>
      </c>
      <c r="I789" s="31" t="s">
        <v>696</v>
      </c>
      <c r="J789" s="26" t="s">
        <v>30</v>
      </c>
      <c r="K789" s="31" t="s">
        <v>34</v>
      </c>
      <c r="L789" s="31">
        <v>640</v>
      </c>
      <c r="M789" s="31">
        <v>2880</v>
      </c>
      <c r="N789" s="31"/>
    </row>
    <row r="790" ht="14.25" spans="1:14">
      <c r="A790" s="40"/>
      <c r="B790" s="31"/>
      <c r="C790" s="31"/>
      <c r="D790" s="31"/>
      <c r="E790" s="31"/>
      <c r="F790" s="31"/>
      <c r="G790" s="31"/>
      <c r="H790" s="31"/>
      <c r="I790" s="31"/>
      <c r="J790" s="26" t="s">
        <v>545</v>
      </c>
      <c r="K790" s="31" t="s">
        <v>34</v>
      </c>
      <c r="L790" s="31">
        <v>640</v>
      </c>
      <c r="M790" s="31"/>
      <c r="N790" s="31"/>
    </row>
    <row r="791" ht="14.25" spans="1:14">
      <c r="A791" s="40"/>
      <c r="B791" s="31"/>
      <c r="C791" s="31"/>
      <c r="D791" s="31"/>
      <c r="E791" s="31"/>
      <c r="F791" s="31"/>
      <c r="G791" s="31"/>
      <c r="H791" s="31"/>
      <c r="I791" s="31"/>
      <c r="J791" s="26" t="s">
        <v>32</v>
      </c>
      <c r="K791" s="31" t="s">
        <v>23</v>
      </c>
      <c r="L791" s="31">
        <v>960</v>
      </c>
      <c r="M791" s="31"/>
      <c r="N791" s="31"/>
    </row>
    <row r="792" ht="14.25" spans="1:14">
      <c r="A792" s="40"/>
      <c r="B792" s="31"/>
      <c r="C792" s="31"/>
      <c r="D792" s="31"/>
      <c r="E792" s="31"/>
      <c r="F792" s="31"/>
      <c r="G792" s="31"/>
      <c r="H792" s="31"/>
      <c r="I792" s="31"/>
      <c r="J792" s="26" t="s">
        <v>552</v>
      </c>
      <c r="K792" s="31" t="s">
        <v>34</v>
      </c>
      <c r="L792" s="31">
        <v>640</v>
      </c>
      <c r="M792" s="31"/>
      <c r="N792" s="31"/>
    </row>
    <row r="793" ht="14.25" spans="1:14">
      <c r="A793" s="40">
        <v>210</v>
      </c>
      <c r="B793" s="31" t="s">
        <v>536</v>
      </c>
      <c r="C793" s="31" t="s">
        <v>696</v>
      </c>
      <c r="D793" s="31" t="s">
        <v>703</v>
      </c>
      <c r="E793" s="31" t="s">
        <v>561</v>
      </c>
      <c r="F793" s="103" t="s">
        <v>704</v>
      </c>
      <c r="G793" s="31">
        <v>5</v>
      </c>
      <c r="H793" s="31">
        <v>18778268832</v>
      </c>
      <c r="I793" s="31" t="s">
        <v>696</v>
      </c>
      <c r="J793" s="26" t="s">
        <v>545</v>
      </c>
      <c r="K793" s="31" t="s">
        <v>34</v>
      </c>
      <c r="L793" s="31">
        <v>640</v>
      </c>
      <c r="M793" s="31">
        <v>1280</v>
      </c>
      <c r="N793" s="31"/>
    </row>
    <row r="794" ht="14.25" spans="1:14">
      <c r="A794" s="40"/>
      <c r="B794" s="31"/>
      <c r="C794" s="31"/>
      <c r="D794" s="31"/>
      <c r="E794" s="31"/>
      <c r="F794" s="31"/>
      <c r="G794" s="31"/>
      <c r="H794" s="31"/>
      <c r="I794" s="31"/>
      <c r="J794" s="26" t="s">
        <v>552</v>
      </c>
      <c r="K794" s="31" t="s">
        <v>34</v>
      </c>
      <c r="L794" s="31">
        <v>640</v>
      </c>
      <c r="M794" s="31"/>
      <c r="N794" s="31"/>
    </row>
    <row r="795" ht="14.25" spans="1:14">
      <c r="A795" s="40">
        <v>211</v>
      </c>
      <c r="B795" s="31" t="s">
        <v>536</v>
      </c>
      <c r="C795" s="31" t="s">
        <v>696</v>
      </c>
      <c r="D795" s="31" t="s">
        <v>705</v>
      </c>
      <c r="E795" s="31" t="s">
        <v>561</v>
      </c>
      <c r="F795" s="103" t="s">
        <v>706</v>
      </c>
      <c r="G795" s="31">
        <v>5</v>
      </c>
      <c r="H795" s="31">
        <v>18276905106</v>
      </c>
      <c r="I795" s="31" t="s">
        <v>696</v>
      </c>
      <c r="J795" s="26" t="s">
        <v>30</v>
      </c>
      <c r="K795" s="31" t="s">
        <v>60</v>
      </c>
      <c r="L795" s="31">
        <v>1600</v>
      </c>
      <c r="M795" s="31">
        <v>4960</v>
      </c>
      <c r="N795" s="31"/>
    </row>
    <row r="796" ht="14.25" spans="1:14">
      <c r="A796" s="40"/>
      <c r="B796" s="31"/>
      <c r="C796" s="31"/>
      <c r="D796" s="31"/>
      <c r="E796" s="31"/>
      <c r="F796" s="31"/>
      <c r="G796" s="31"/>
      <c r="H796" s="31"/>
      <c r="I796" s="31"/>
      <c r="J796" s="26" t="s">
        <v>545</v>
      </c>
      <c r="K796" s="31" t="s">
        <v>67</v>
      </c>
      <c r="L796" s="31">
        <v>2240</v>
      </c>
      <c r="M796" s="31"/>
      <c r="N796" s="31"/>
    </row>
    <row r="797" ht="14.25" spans="1:14">
      <c r="A797" s="40"/>
      <c r="B797" s="31"/>
      <c r="C797" s="31"/>
      <c r="D797" s="31"/>
      <c r="E797" s="31"/>
      <c r="F797" s="31"/>
      <c r="G797" s="31"/>
      <c r="H797" s="31"/>
      <c r="I797" s="31"/>
      <c r="J797" s="26" t="s">
        <v>32</v>
      </c>
      <c r="K797" s="31" t="s">
        <v>34</v>
      </c>
      <c r="L797" s="31">
        <v>640</v>
      </c>
      <c r="M797" s="31"/>
      <c r="N797" s="31"/>
    </row>
    <row r="798" ht="33" customHeight="1" spans="1:14">
      <c r="A798" s="40"/>
      <c r="B798" s="31"/>
      <c r="C798" s="31"/>
      <c r="D798" s="31"/>
      <c r="E798" s="31"/>
      <c r="F798" s="31"/>
      <c r="G798" s="31"/>
      <c r="H798" s="31"/>
      <c r="I798" s="31"/>
      <c r="J798" s="26" t="s">
        <v>552</v>
      </c>
      <c r="K798" s="31" t="s">
        <v>31</v>
      </c>
      <c r="L798" s="31">
        <v>480</v>
      </c>
      <c r="M798" s="31"/>
      <c r="N798" s="31"/>
    </row>
    <row r="799" ht="14.25" spans="1:14">
      <c r="A799" s="40">
        <v>212</v>
      </c>
      <c r="B799" s="31" t="s">
        <v>536</v>
      </c>
      <c r="C799" s="31" t="s">
        <v>696</v>
      </c>
      <c r="D799" s="31" t="s">
        <v>707</v>
      </c>
      <c r="E799" s="31" t="s">
        <v>583</v>
      </c>
      <c r="F799" s="103" t="s">
        <v>708</v>
      </c>
      <c r="G799" s="31">
        <v>4</v>
      </c>
      <c r="H799" s="31">
        <v>19877025419</v>
      </c>
      <c r="I799" s="31" t="s">
        <v>696</v>
      </c>
      <c r="J799" s="26" t="s">
        <v>30</v>
      </c>
      <c r="K799" s="31" t="s">
        <v>23</v>
      </c>
      <c r="L799" s="31">
        <v>720</v>
      </c>
      <c r="M799" s="31">
        <v>3360</v>
      </c>
      <c r="N799" s="31"/>
    </row>
    <row r="800" ht="14.25" spans="1:14">
      <c r="A800" s="40"/>
      <c r="B800" s="31"/>
      <c r="C800" s="31"/>
      <c r="D800" s="31"/>
      <c r="E800" s="31"/>
      <c r="F800" s="31"/>
      <c r="G800" s="31"/>
      <c r="H800" s="31"/>
      <c r="I800" s="31"/>
      <c r="J800" s="26" t="s">
        <v>545</v>
      </c>
      <c r="K800" s="31" t="s">
        <v>45</v>
      </c>
      <c r="L800" s="31">
        <v>960</v>
      </c>
      <c r="M800" s="31"/>
      <c r="N800" s="31"/>
    </row>
    <row r="801" ht="14.25" spans="1:14">
      <c r="A801" s="40"/>
      <c r="B801" s="31"/>
      <c r="C801" s="31"/>
      <c r="D801" s="31"/>
      <c r="E801" s="31"/>
      <c r="F801" s="31"/>
      <c r="G801" s="31"/>
      <c r="H801" s="31"/>
      <c r="I801" s="31"/>
      <c r="J801" s="26" t="s">
        <v>32</v>
      </c>
      <c r="K801" s="31" t="s">
        <v>23</v>
      </c>
      <c r="L801" s="31">
        <v>720</v>
      </c>
      <c r="M801" s="31"/>
      <c r="N801" s="31"/>
    </row>
    <row r="802" ht="14.25" spans="1:14">
      <c r="A802" s="40"/>
      <c r="B802" s="31"/>
      <c r="C802" s="31"/>
      <c r="D802" s="31"/>
      <c r="E802" s="31"/>
      <c r="F802" s="31"/>
      <c r="G802" s="31"/>
      <c r="H802" s="31"/>
      <c r="I802" s="31"/>
      <c r="J802" s="26" t="s">
        <v>552</v>
      </c>
      <c r="K802" s="31" t="s">
        <v>45</v>
      </c>
      <c r="L802" s="31">
        <v>960</v>
      </c>
      <c r="M802" s="31"/>
      <c r="N802" s="31"/>
    </row>
    <row r="803" ht="14.25" spans="1:14">
      <c r="A803" s="40">
        <v>213</v>
      </c>
      <c r="B803" s="31" t="s">
        <v>536</v>
      </c>
      <c r="C803" s="31" t="s">
        <v>696</v>
      </c>
      <c r="D803" s="31" t="s">
        <v>709</v>
      </c>
      <c r="E803" s="31" t="s">
        <v>543</v>
      </c>
      <c r="F803" s="103" t="s">
        <v>710</v>
      </c>
      <c r="G803" s="31">
        <v>3</v>
      </c>
      <c r="H803" s="31">
        <v>15177729741</v>
      </c>
      <c r="I803" s="31" t="s">
        <v>696</v>
      </c>
      <c r="J803" s="26" t="s">
        <v>30</v>
      </c>
      <c r="K803" s="31" t="s">
        <v>23</v>
      </c>
      <c r="L803" s="31">
        <v>720</v>
      </c>
      <c r="M803" s="31">
        <v>3840</v>
      </c>
      <c r="N803" s="31"/>
    </row>
    <row r="804" ht="14.25" spans="1:14">
      <c r="A804" s="40"/>
      <c r="B804" s="31"/>
      <c r="C804" s="31"/>
      <c r="D804" s="31"/>
      <c r="E804" s="31"/>
      <c r="F804" s="31"/>
      <c r="G804" s="31"/>
      <c r="H804" s="31"/>
      <c r="I804" s="31"/>
      <c r="J804" s="26" t="s">
        <v>545</v>
      </c>
      <c r="K804" s="31" t="s">
        <v>60</v>
      </c>
      <c r="L804" s="31">
        <v>1200</v>
      </c>
      <c r="M804" s="31"/>
      <c r="N804" s="31"/>
    </row>
    <row r="805" ht="14.25" spans="1:14">
      <c r="A805" s="40"/>
      <c r="B805" s="31"/>
      <c r="C805" s="31"/>
      <c r="D805" s="31"/>
      <c r="E805" s="31"/>
      <c r="F805" s="31"/>
      <c r="G805" s="31"/>
      <c r="H805" s="31"/>
      <c r="I805" s="31"/>
      <c r="J805" s="26" t="s">
        <v>32</v>
      </c>
      <c r="K805" s="31" t="s">
        <v>23</v>
      </c>
      <c r="L805" s="31">
        <v>720</v>
      </c>
      <c r="M805" s="31"/>
      <c r="N805" s="31"/>
    </row>
    <row r="806" ht="14.25" spans="1:14">
      <c r="A806" s="40"/>
      <c r="B806" s="31"/>
      <c r="C806" s="31"/>
      <c r="D806" s="31"/>
      <c r="E806" s="31"/>
      <c r="F806" s="31"/>
      <c r="G806" s="31"/>
      <c r="H806" s="31"/>
      <c r="I806" s="31"/>
      <c r="J806" s="26" t="s">
        <v>552</v>
      </c>
      <c r="K806" s="31" t="s">
        <v>60</v>
      </c>
      <c r="L806" s="31">
        <v>1200</v>
      </c>
      <c r="M806" s="31"/>
      <c r="N806" s="31"/>
    </row>
    <row r="807" ht="14.25" spans="1:14">
      <c r="A807" s="40">
        <v>214</v>
      </c>
      <c r="B807" s="31" t="s">
        <v>536</v>
      </c>
      <c r="C807" s="31" t="s">
        <v>696</v>
      </c>
      <c r="D807" s="31" t="s">
        <v>711</v>
      </c>
      <c r="E807" s="31" t="s">
        <v>561</v>
      </c>
      <c r="F807" s="103" t="s">
        <v>712</v>
      </c>
      <c r="G807" s="31">
        <v>4</v>
      </c>
      <c r="H807" s="31">
        <v>15506714159</v>
      </c>
      <c r="I807" s="31" t="s">
        <v>696</v>
      </c>
      <c r="J807" s="26" t="s">
        <v>30</v>
      </c>
      <c r="K807" s="31" t="s">
        <v>34</v>
      </c>
      <c r="L807" s="31">
        <v>640</v>
      </c>
      <c r="M807" s="31">
        <v>2560</v>
      </c>
      <c r="N807" s="31"/>
    </row>
    <row r="808" ht="14.25" spans="1:14">
      <c r="A808" s="40"/>
      <c r="B808" s="31"/>
      <c r="C808" s="31"/>
      <c r="D808" s="31"/>
      <c r="E808" s="31"/>
      <c r="F808" s="31"/>
      <c r="G808" s="31"/>
      <c r="H808" s="31"/>
      <c r="I808" s="31"/>
      <c r="J808" s="26" t="s">
        <v>545</v>
      </c>
      <c r="K808" s="31" t="s">
        <v>34</v>
      </c>
      <c r="L808" s="31">
        <v>640</v>
      </c>
      <c r="M808" s="31"/>
      <c r="N808" s="31"/>
    </row>
    <row r="809" ht="14.25" spans="1:14">
      <c r="A809" s="40"/>
      <c r="B809" s="31"/>
      <c r="C809" s="31"/>
      <c r="D809" s="31"/>
      <c r="E809" s="31"/>
      <c r="F809" s="31"/>
      <c r="G809" s="31"/>
      <c r="H809" s="31"/>
      <c r="I809" s="31"/>
      <c r="J809" s="26" t="s">
        <v>32</v>
      </c>
      <c r="K809" s="31" t="s">
        <v>34</v>
      </c>
      <c r="L809" s="31">
        <v>640</v>
      </c>
      <c r="M809" s="31"/>
      <c r="N809" s="31"/>
    </row>
    <row r="810" ht="14.25" spans="1:14">
      <c r="A810" s="40"/>
      <c r="B810" s="31"/>
      <c r="C810" s="31"/>
      <c r="D810" s="31"/>
      <c r="E810" s="31"/>
      <c r="F810" s="31"/>
      <c r="G810" s="31"/>
      <c r="H810" s="31"/>
      <c r="I810" s="31"/>
      <c r="J810" s="26" t="s">
        <v>552</v>
      </c>
      <c r="K810" s="31" t="s">
        <v>34</v>
      </c>
      <c r="L810" s="31">
        <v>640</v>
      </c>
      <c r="M810" s="31"/>
      <c r="N810" s="31"/>
    </row>
    <row r="811" ht="14.25" spans="1:14">
      <c r="A811" s="40">
        <v>215</v>
      </c>
      <c r="B811" s="31" t="s">
        <v>536</v>
      </c>
      <c r="C811" s="31" t="s">
        <v>696</v>
      </c>
      <c r="D811" s="31" t="s">
        <v>713</v>
      </c>
      <c r="E811" s="31" t="s">
        <v>543</v>
      </c>
      <c r="F811" s="103" t="s">
        <v>714</v>
      </c>
      <c r="G811" s="31">
        <v>3</v>
      </c>
      <c r="H811" s="31">
        <v>13978209751</v>
      </c>
      <c r="I811" s="31" t="s">
        <v>696</v>
      </c>
      <c r="J811" s="26" t="s">
        <v>30</v>
      </c>
      <c r="K811" s="31" t="s">
        <v>67</v>
      </c>
      <c r="L811" s="31">
        <v>1680</v>
      </c>
      <c r="M811" s="31">
        <v>4800</v>
      </c>
      <c r="N811" s="31"/>
    </row>
    <row r="812" ht="14.25" spans="1:14">
      <c r="A812" s="40"/>
      <c r="B812" s="31"/>
      <c r="C812" s="31"/>
      <c r="D812" s="31"/>
      <c r="E812" s="31"/>
      <c r="F812" s="31"/>
      <c r="G812" s="31"/>
      <c r="H812" s="31"/>
      <c r="I812" s="31"/>
      <c r="J812" s="26" t="s">
        <v>545</v>
      </c>
      <c r="K812" s="31" t="s">
        <v>23</v>
      </c>
      <c r="L812" s="31">
        <v>720</v>
      </c>
      <c r="M812" s="31"/>
      <c r="N812" s="31"/>
    </row>
    <row r="813" ht="14.25" spans="1:14">
      <c r="A813" s="40"/>
      <c r="B813" s="31"/>
      <c r="C813" s="31"/>
      <c r="D813" s="31"/>
      <c r="E813" s="31"/>
      <c r="F813" s="31"/>
      <c r="G813" s="31"/>
      <c r="H813" s="31"/>
      <c r="I813" s="31"/>
      <c r="J813" s="26" t="s">
        <v>32</v>
      </c>
      <c r="K813" s="31" t="s">
        <v>67</v>
      </c>
      <c r="L813" s="31">
        <v>1680</v>
      </c>
      <c r="M813" s="31"/>
      <c r="N813" s="31"/>
    </row>
    <row r="814" ht="14.25" spans="1:14">
      <c r="A814" s="40"/>
      <c r="B814" s="31"/>
      <c r="C814" s="31"/>
      <c r="D814" s="31"/>
      <c r="E814" s="31"/>
      <c r="F814" s="31"/>
      <c r="G814" s="31"/>
      <c r="H814" s="31"/>
      <c r="I814" s="31"/>
      <c r="J814" s="26" t="s">
        <v>552</v>
      </c>
      <c r="K814" s="31" t="s">
        <v>23</v>
      </c>
      <c r="L814" s="31">
        <v>720</v>
      </c>
      <c r="M814" s="31"/>
      <c r="N814" s="31"/>
    </row>
    <row r="815" ht="14.25" spans="1:14">
      <c r="A815" s="40">
        <v>216</v>
      </c>
      <c r="B815" s="31" t="s">
        <v>536</v>
      </c>
      <c r="C815" s="31" t="s">
        <v>696</v>
      </c>
      <c r="D815" s="31" t="s">
        <v>715</v>
      </c>
      <c r="E815" s="31" t="s">
        <v>543</v>
      </c>
      <c r="F815" s="103" t="s">
        <v>716</v>
      </c>
      <c r="G815" s="31">
        <v>1</v>
      </c>
      <c r="H815" s="31">
        <v>13597094392</v>
      </c>
      <c r="I815" s="31" t="s">
        <v>696</v>
      </c>
      <c r="J815" s="26" t="s">
        <v>30</v>
      </c>
      <c r="K815" s="31" t="s">
        <v>23</v>
      </c>
      <c r="L815" s="31">
        <v>720</v>
      </c>
      <c r="M815" s="31">
        <v>1920</v>
      </c>
      <c r="N815" s="31"/>
    </row>
    <row r="816" ht="14.25" spans="1:14">
      <c r="A816" s="40"/>
      <c r="B816" s="31"/>
      <c r="C816" s="31"/>
      <c r="D816" s="31"/>
      <c r="E816" s="31"/>
      <c r="F816" s="31"/>
      <c r="G816" s="31"/>
      <c r="H816" s="31"/>
      <c r="I816" s="31"/>
      <c r="J816" s="26" t="s">
        <v>545</v>
      </c>
      <c r="K816" s="31" t="s">
        <v>548</v>
      </c>
      <c r="L816" s="31">
        <v>240</v>
      </c>
      <c r="M816" s="31"/>
      <c r="N816" s="31"/>
    </row>
    <row r="817" ht="14.25" spans="1:14">
      <c r="A817" s="40"/>
      <c r="B817" s="31"/>
      <c r="C817" s="31"/>
      <c r="D817" s="31"/>
      <c r="E817" s="31"/>
      <c r="F817" s="31"/>
      <c r="G817" s="31"/>
      <c r="H817" s="31"/>
      <c r="I817" s="31"/>
      <c r="J817" s="26" t="s">
        <v>32</v>
      </c>
      <c r="K817" s="31" t="s">
        <v>23</v>
      </c>
      <c r="L817" s="31">
        <v>720</v>
      </c>
      <c r="M817" s="31"/>
      <c r="N817" s="31"/>
    </row>
    <row r="818" ht="14.25" spans="1:14">
      <c r="A818" s="40"/>
      <c r="B818" s="31"/>
      <c r="C818" s="31"/>
      <c r="D818" s="31"/>
      <c r="E818" s="31"/>
      <c r="F818" s="31"/>
      <c r="G818" s="31"/>
      <c r="H818" s="31"/>
      <c r="I818" s="31"/>
      <c r="J818" s="26" t="s">
        <v>552</v>
      </c>
      <c r="K818" s="31" t="s">
        <v>548</v>
      </c>
      <c r="L818" s="31">
        <v>240</v>
      </c>
      <c r="M818" s="31"/>
      <c r="N818" s="31"/>
    </row>
    <row r="819" ht="14.25" spans="1:14">
      <c r="A819" s="40">
        <v>217</v>
      </c>
      <c r="B819" s="31" t="s">
        <v>536</v>
      </c>
      <c r="C819" s="31" t="s">
        <v>696</v>
      </c>
      <c r="D819" s="31" t="s">
        <v>717</v>
      </c>
      <c r="E819" s="31" t="s">
        <v>543</v>
      </c>
      <c r="F819" s="103" t="s">
        <v>718</v>
      </c>
      <c r="G819" s="31">
        <v>3</v>
      </c>
      <c r="H819" s="31">
        <v>18377296195</v>
      </c>
      <c r="I819" s="31" t="s">
        <v>696</v>
      </c>
      <c r="J819" s="26" t="s">
        <v>30</v>
      </c>
      <c r="K819" s="31" t="s">
        <v>23</v>
      </c>
      <c r="L819" s="31">
        <v>720</v>
      </c>
      <c r="M819" s="31">
        <v>2400</v>
      </c>
      <c r="N819" s="31"/>
    </row>
    <row r="820" ht="14.25" spans="1:14">
      <c r="A820" s="40"/>
      <c r="B820" s="31"/>
      <c r="C820" s="31"/>
      <c r="D820" s="31"/>
      <c r="E820" s="31"/>
      <c r="F820" s="31"/>
      <c r="G820" s="31"/>
      <c r="H820" s="31"/>
      <c r="I820" s="31"/>
      <c r="J820" s="26" t="s">
        <v>545</v>
      </c>
      <c r="K820" s="31" t="s">
        <v>34</v>
      </c>
      <c r="L820" s="31">
        <v>480</v>
      </c>
      <c r="M820" s="31"/>
      <c r="N820" s="31"/>
    </row>
    <row r="821" ht="14.25" spans="1:14">
      <c r="A821" s="40"/>
      <c r="B821" s="31"/>
      <c r="C821" s="31"/>
      <c r="D821" s="31"/>
      <c r="E821" s="31"/>
      <c r="F821" s="31"/>
      <c r="G821" s="31"/>
      <c r="H821" s="31"/>
      <c r="I821" s="31"/>
      <c r="J821" s="26" t="s">
        <v>32</v>
      </c>
      <c r="K821" s="31" t="s">
        <v>23</v>
      </c>
      <c r="L821" s="31">
        <v>720</v>
      </c>
      <c r="M821" s="31"/>
      <c r="N821" s="31"/>
    </row>
    <row r="822" ht="14.25" spans="1:14">
      <c r="A822" s="40"/>
      <c r="B822" s="31"/>
      <c r="C822" s="31"/>
      <c r="D822" s="31"/>
      <c r="E822" s="31"/>
      <c r="F822" s="31"/>
      <c r="G822" s="31"/>
      <c r="H822" s="31"/>
      <c r="I822" s="31"/>
      <c r="J822" s="26" t="s">
        <v>552</v>
      </c>
      <c r="K822" s="31" t="s">
        <v>34</v>
      </c>
      <c r="L822" s="31">
        <v>480</v>
      </c>
      <c r="M822" s="31"/>
      <c r="N822" s="31"/>
    </row>
    <row r="823" ht="14.25" spans="1:14">
      <c r="A823" s="40">
        <v>218</v>
      </c>
      <c r="B823" s="31" t="s">
        <v>536</v>
      </c>
      <c r="C823" s="31" t="s">
        <v>696</v>
      </c>
      <c r="D823" s="31" t="s">
        <v>719</v>
      </c>
      <c r="E823" s="31" t="s">
        <v>543</v>
      </c>
      <c r="F823" s="103" t="s">
        <v>720</v>
      </c>
      <c r="G823" s="31">
        <v>3</v>
      </c>
      <c r="H823" s="31">
        <v>13768565063</v>
      </c>
      <c r="I823" s="31" t="s">
        <v>696</v>
      </c>
      <c r="J823" s="26" t="s">
        <v>30</v>
      </c>
      <c r="K823" s="31" t="s">
        <v>60</v>
      </c>
      <c r="L823" s="31">
        <v>1200</v>
      </c>
      <c r="M823" s="31">
        <v>4560</v>
      </c>
      <c r="N823" s="31"/>
    </row>
    <row r="824" ht="14.25" spans="1:14">
      <c r="A824" s="40"/>
      <c r="B824" s="31"/>
      <c r="C824" s="31"/>
      <c r="D824" s="31"/>
      <c r="E824" s="31"/>
      <c r="F824" s="31"/>
      <c r="G824" s="31"/>
      <c r="H824" s="31"/>
      <c r="I824" s="31"/>
      <c r="J824" s="26" t="s">
        <v>545</v>
      </c>
      <c r="K824" s="31" t="s">
        <v>616</v>
      </c>
      <c r="L824" s="31">
        <v>1080</v>
      </c>
      <c r="M824" s="31"/>
      <c r="N824" s="31"/>
    </row>
    <row r="825" ht="14.25" spans="1:14">
      <c r="A825" s="40"/>
      <c r="B825" s="31"/>
      <c r="C825" s="31"/>
      <c r="D825" s="31"/>
      <c r="E825" s="31"/>
      <c r="F825" s="31"/>
      <c r="G825" s="31"/>
      <c r="H825" s="31"/>
      <c r="I825" s="31"/>
      <c r="J825" s="26" t="s">
        <v>32</v>
      </c>
      <c r="K825" s="31" t="s">
        <v>60</v>
      </c>
      <c r="L825" s="31">
        <v>1200</v>
      </c>
      <c r="M825" s="31"/>
      <c r="N825" s="31"/>
    </row>
    <row r="826" ht="14.25" spans="1:14">
      <c r="A826" s="40"/>
      <c r="B826" s="31"/>
      <c r="C826" s="31"/>
      <c r="D826" s="31"/>
      <c r="E826" s="31"/>
      <c r="F826" s="31"/>
      <c r="G826" s="31"/>
      <c r="H826" s="31"/>
      <c r="I826" s="31"/>
      <c r="J826" s="26" t="s">
        <v>552</v>
      </c>
      <c r="K826" s="31" t="s">
        <v>616</v>
      </c>
      <c r="L826" s="31">
        <v>1080</v>
      </c>
      <c r="M826" s="31"/>
      <c r="N826" s="31"/>
    </row>
    <row r="827" ht="14.25" spans="1:14">
      <c r="A827" s="40">
        <v>219</v>
      </c>
      <c r="B827" s="31" t="s">
        <v>536</v>
      </c>
      <c r="C827" s="31" t="s">
        <v>696</v>
      </c>
      <c r="D827" s="31" t="s">
        <v>721</v>
      </c>
      <c r="E827" s="31" t="s">
        <v>561</v>
      </c>
      <c r="F827" s="103" t="s">
        <v>722</v>
      </c>
      <c r="G827" s="31">
        <v>2</v>
      </c>
      <c r="H827" s="31">
        <v>15112269396</v>
      </c>
      <c r="I827" s="31" t="s">
        <v>696</v>
      </c>
      <c r="J827" s="26" t="s">
        <v>30</v>
      </c>
      <c r="K827" s="31" t="s">
        <v>60</v>
      </c>
      <c r="L827" s="31">
        <v>1600</v>
      </c>
      <c r="M827" s="44">
        <v>4800</v>
      </c>
      <c r="N827" s="44"/>
    </row>
    <row r="828" ht="14.25" spans="1:14">
      <c r="A828" s="40"/>
      <c r="B828" s="31"/>
      <c r="C828" s="31"/>
      <c r="D828" s="31"/>
      <c r="E828" s="31"/>
      <c r="F828" s="31"/>
      <c r="G828" s="31"/>
      <c r="H828" s="31"/>
      <c r="I828" s="31"/>
      <c r="J828" s="26" t="s">
        <v>545</v>
      </c>
      <c r="K828" s="31" t="s">
        <v>23</v>
      </c>
      <c r="L828" s="31">
        <v>960</v>
      </c>
      <c r="M828" s="45"/>
      <c r="N828" s="45"/>
    </row>
    <row r="829" ht="14.25" spans="1:14">
      <c r="A829" s="40"/>
      <c r="B829" s="31"/>
      <c r="C829" s="31"/>
      <c r="D829" s="31"/>
      <c r="E829" s="31"/>
      <c r="F829" s="31"/>
      <c r="G829" s="31"/>
      <c r="H829" s="31"/>
      <c r="I829" s="31"/>
      <c r="J829" s="26" t="s">
        <v>32</v>
      </c>
      <c r="K829" s="31" t="s">
        <v>45</v>
      </c>
      <c r="L829" s="31">
        <v>1280</v>
      </c>
      <c r="M829" s="45"/>
      <c r="N829" s="45"/>
    </row>
    <row r="830" ht="14.25" spans="1:14">
      <c r="A830" s="40"/>
      <c r="B830" s="31"/>
      <c r="C830" s="31"/>
      <c r="D830" s="31"/>
      <c r="E830" s="31"/>
      <c r="F830" s="31"/>
      <c r="G830" s="31"/>
      <c r="H830" s="31"/>
      <c r="I830" s="31"/>
      <c r="J830" s="26" t="s">
        <v>552</v>
      </c>
      <c r="K830" s="31" t="s">
        <v>23</v>
      </c>
      <c r="L830" s="31">
        <v>960</v>
      </c>
      <c r="M830" s="46"/>
      <c r="N830" s="46"/>
    </row>
    <row r="831" ht="14.25" spans="1:14">
      <c r="A831" s="40">
        <v>220</v>
      </c>
      <c r="B831" s="31" t="s">
        <v>536</v>
      </c>
      <c r="C831" s="31" t="s">
        <v>696</v>
      </c>
      <c r="D831" s="31" t="s">
        <v>723</v>
      </c>
      <c r="E831" s="31" t="s">
        <v>583</v>
      </c>
      <c r="F831" s="103" t="s">
        <v>724</v>
      </c>
      <c r="G831" s="31">
        <v>2</v>
      </c>
      <c r="H831" s="31">
        <v>15220669028</v>
      </c>
      <c r="I831" s="31" t="s">
        <v>696</v>
      </c>
      <c r="J831" s="26" t="s">
        <v>30</v>
      </c>
      <c r="K831" s="31" t="s">
        <v>60</v>
      </c>
      <c r="L831" s="31">
        <v>1200</v>
      </c>
      <c r="M831" s="44">
        <v>4800</v>
      </c>
      <c r="N831" s="44"/>
    </row>
    <row r="832" ht="14.25" spans="1:14">
      <c r="A832" s="40"/>
      <c r="B832" s="31"/>
      <c r="C832" s="31"/>
      <c r="D832" s="31"/>
      <c r="E832" s="31"/>
      <c r="F832" s="31"/>
      <c r="G832" s="31"/>
      <c r="H832" s="31"/>
      <c r="I832" s="31"/>
      <c r="J832" s="26" t="s">
        <v>545</v>
      </c>
      <c r="K832" s="31" t="s">
        <v>60</v>
      </c>
      <c r="L832" s="31">
        <v>1200</v>
      </c>
      <c r="M832" s="45"/>
      <c r="N832" s="45"/>
    </row>
    <row r="833" ht="14.25" spans="1:14">
      <c r="A833" s="40"/>
      <c r="B833" s="31"/>
      <c r="C833" s="31"/>
      <c r="D833" s="31"/>
      <c r="E833" s="31"/>
      <c r="F833" s="31"/>
      <c r="G833" s="31"/>
      <c r="H833" s="31"/>
      <c r="I833" s="31"/>
      <c r="J833" s="26" t="s">
        <v>32</v>
      </c>
      <c r="K833" s="31" t="s">
        <v>60</v>
      </c>
      <c r="L833" s="31">
        <v>1200</v>
      </c>
      <c r="M833" s="45"/>
      <c r="N833" s="45"/>
    </row>
    <row r="834" ht="14.25" spans="1:14">
      <c r="A834" s="40"/>
      <c r="B834" s="31"/>
      <c r="C834" s="31"/>
      <c r="D834" s="31"/>
      <c r="E834" s="31"/>
      <c r="F834" s="31"/>
      <c r="G834" s="31"/>
      <c r="H834" s="31"/>
      <c r="I834" s="31"/>
      <c r="J834" s="26" t="s">
        <v>552</v>
      </c>
      <c r="K834" s="31" t="s">
        <v>60</v>
      </c>
      <c r="L834" s="31">
        <v>1200</v>
      </c>
      <c r="M834" s="46"/>
      <c r="N834" s="46"/>
    </row>
    <row r="835" ht="14.25" spans="1:14">
      <c r="A835" s="40">
        <v>221</v>
      </c>
      <c r="B835" s="31" t="s">
        <v>536</v>
      </c>
      <c r="C835" s="31" t="s">
        <v>696</v>
      </c>
      <c r="D835" s="31" t="s">
        <v>725</v>
      </c>
      <c r="E835" s="31" t="s">
        <v>561</v>
      </c>
      <c r="F835" s="103" t="s">
        <v>726</v>
      </c>
      <c r="G835" s="31">
        <v>2</v>
      </c>
      <c r="H835" s="31">
        <v>18378207783</v>
      </c>
      <c r="I835" s="31" t="s">
        <v>696</v>
      </c>
      <c r="J835" s="26" t="s">
        <v>30</v>
      </c>
      <c r="K835" s="31" t="s">
        <v>23</v>
      </c>
      <c r="L835" s="31">
        <v>960</v>
      </c>
      <c r="M835" s="31">
        <v>1920</v>
      </c>
      <c r="N835" s="31"/>
    </row>
    <row r="836" ht="28" customHeight="1" spans="1:14">
      <c r="A836" s="40"/>
      <c r="B836" s="31"/>
      <c r="C836" s="31"/>
      <c r="D836" s="31"/>
      <c r="E836" s="31"/>
      <c r="F836" s="31"/>
      <c r="G836" s="31"/>
      <c r="H836" s="31"/>
      <c r="I836" s="31"/>
      <c r="J836" s="26" t="s">
        <v>32</v>
      </c>
      <c r="K836" s="31" t="s">
        <v>23</v>
      </c>
      <c r="L836" s="31">
        <v>960</v>
      </c>
      <c r="M836" s="31"/>
      <c r="N836" s="31"/>
    </row>
    <row r="837" ht="14.25" spans="1:14">
      <c r="A837" s="40">
        <v>222</v>
      </c>
      <c r="B837" s="31" t="s">
        <v>536</v>
      </c>
      <c r="C837" s="31" t="s">
        <v>696</v>
      </c>
      <c r="D837" s="31" t="s">
        <v>727</v>
      </c>
      <c r="E837" s="31" t="s">
        <v>561</v>
      </c>
      <c r="F837" s="103" t="s">
        <v>728</v>
      </c>
      <c r="G837" s="31">
        <v>2</v>
      </c>
      <c r="H837" s="31">
        <v>14796227621</v>
      </c>
      <c r="I837" s="31" t="s">
        <v>696</v>
      </c>
      <c r="J837" s="26" t="s">
        <v>30</v>
      </c>
      <c r="K837" s="31" t="s">
        <v>60</v>
      </c>
      <c r="L837" s="31">
        <v>1600</v>
      </c>
      <c r="M837" s="31">
        <v>3200</v>
      </c>
      <c r="N837" s="31"/>
    </row>
    <row r="838" ht="14.25" spans="1:14">
      <c r="A838" s="40"/>
      <c r="B838" s="31"/>
      <c r="C838" s="31"/>
      <c r="D838" s="31"/>
      <c r="E838" s="31"/>
      <c r="F838" s="31"/>
      <c r="G838" s="31"/>
      <c r="H838" s="31"/>
      <c r="I838" s="31"/>
      <c r="J838" s="26" t="s">
        <v>32</v>
      </c>
      <c r="K838" s="31" t="s">
        <v>60</v>
      </c>
      <c r="L838" s="31">
        <v>1600</v>
      </c>
      <c r="M838" s="31"/>
      <c r="N838" s="31"/>
    </row>
    <row r="839" ht="14.25" spans="1:14">
      <c r="A839" s="40">
        <v>223</v>
      </c>
      <c r="B839" s="31" t="s">
        <v>536</v>
      </c>
      <c r="C839" s="31" t="s">
        <v>696</v>
      </c>
      <c r="D839" s="31" t="s">
        <v>729</v>
      </c>
      <c r="E839" s="31" t="s">
        <v>565</v>
      </c>
      <c r="F839" s="103" t="s">
        <v>730</v>
      </c>
      <c r="G839" s="31">
        <v>6</v>
      </c>
      <c r="H839" s="31">
        <v>13597094012</v>
      </c>
      <c r="I839" s="31" t="s">
        <v>696</v>
      </c>
      <c r="J839" s="26" t="s">
        <v>30</v>
      </c>
      <c r="K839" s="31" t="s">
        <v>619</v>
      </c>
      <c r="L839" s="31">
        <v>1376</v>
      </c>
      <c r="M839" s="31">
        <v>4976</v>
      </c>
      <c r="N839" s="31"/>
    </row>
    <row r="840" ht="14.25" spans="1:14">
      <c r="A840" s="40"/>
      <c r="B840" s="31"/>
      <c r="C840" s="31"/>
      <c r="D840" s="31"/>
      <c r="E840" s="31"/>
      <c r="F840" s="31"/>
      <c r="G840" s="31"/>
      <c r="H840" s="31"/>
      <c r="I840" s="31"/>
      <c r="J840" s="26" t="s">
        <v>731</v>
      </c>
      <c r="K840" s="31" t="s">
        <v>732</v>
      </c>
      <c r="L840" s="31">
        <v>3600</v>
      </c>
      <c r="M840" s="31"/>
      <c r="N840" s="31"/>
    </row>
    <row r="841" ht="14.25" spans="1:14">
      <c r="A841" s="40">
        <v>224</v>
      </c>
      <c r="B841" s="31" t="s">
        <v>536</v>
      </c>
      <c r="C841" s="31" t="s">
        <v>696</v>
      </c>
      <c r="D841" s="31" t="s">
        <v>733</v>
      </c>
      <c r="E841" s="31" t="s">
        <v>565</v>
      </c>
      <c r="F841" s="103" t="s">
        <v>734</v>
      </c>
      <c r="G841" s="31">
        <v>5</v>
      </c>
      <c r="H841" s="31">
        <v>19977203528</v>
      </c>
      <c r="I841" s="31" t="s">
        <v>696</v>
      </c>
      <c r="J841" s="26" t="s">
        <v>30</v>
      </c>
      <c r="K841" s="31" t="s">
        <v>60</v>
      </c>
      <c r="L841" s="31">
        <v>1600</v>
      </c>
      <c r="M841" s="31">
        <v>4960</v>
      </c>
      <c r="N841" s="31"/>
    </row>
    <row r="842" ht="14.25" spans="1:14">
      <c r="A842" s="40"/>
      <c r="B842" s="31"/>
      <c r="C842" s="31"/>
      <c r="D842" s="31"/>
      <c r="E842" s="31"/>
      <c r="F842" s="31"/>
      <c r="G842" s="31"/>
      <c r="H842" s="31"/>
      <c r="I842" s="31"/>
      <c r="J842" s="26" t="s">
        <v>545</v>
      </c>
      <c r="K842" s="31" t="s">
        <v>70</v>
      </c>
      <c r="L842" s="31">
        <v>1920</v>
      </c>
      <c r="M842" s="31"/>
      <c r="N842" s="31"/>
    </row>
    <row r="843" ht="14.25" spans="1:14">
      <c r="A843" s="40"/>
      <c r="B843" s="31"/>
      <c r="C843" s="31"/>
      <c r="D843" s="31"/>
      <c r="E843" s="31"/>
      <c r="F843" s="31"/>
      <c r="G843" s="31"/>
      <c r="H843" s="31"/>
      <c r="I843" s="31"/>
      <c r="J843" s="26" t="s">
        <v>32</v>
      </c>
      <c r="K843" s="31" t="s">
        <v>616</v>
      </c>
      <c r="L843" s="31">
        <v>1440</v>
      </c>
      <c r="M843" s="31"/>
      <c r="N843" s="31"/>
    </row>
    <row r="844" ht="14.25" spans="1:14">
      <c r="A844" s="40">
        <v>225</v>
      </c>
      <c r="B844" s="31" t="s">
        <v>536</v>
      </c>
      <c r="C844" s="31" t="s">
        <v>696</v>
      </c>
      <c r="D844" s="31" t="s">
        <v>735</v>
      </c>
      <c r="E844" s="31" t="s">
        <v>561</v>
      </c>
      <c r="F844" s="103" t="s">
        <v>736</v>
      </c>
      <c r="G844" s="31">
        <v>2</v>
      </c>
      <c r="H844" s="31">
        <v>15177274692</v>
      </c>
      <c r="I844" s="31" t="s">
        <v>696</v>
      </c>
      <c r="J844" s="26" t="s">
        <v>30</v>
      </c>
      <c r="K844" s="31" t="s">
        <v>60</v>
      </c>
      <c r="L844" s="31">
        <v>1600</v>
      </c>
      <c r="M844" s="31">
        <v>4760</v>
      </c>
      <c r="N844" s="31"/>
    </row>
    <row r="845" ht="14.25" spans="1:14">
      <c r="A845" s="40"/>
      <c r="B845" s="31"/>
      <c r="C845" s="31"/>
      <c r="D845" s="31"/>
      <c r="E845" s="31"/>
      <c r="F845" s="31"/>
      <c r="G845" s="31"/>
      <c r="H845" s="31"/>
      <c r="I845" s="31"/>
      <c r="J845" s="26" t="s">
        <v>545</v>
      </c>
      <c r="K845" s="31" t="s">
        <v>23</v>
      </c>
      <c r="L845" s="31">
        <v>960</v>
      </c>
      <c r="M845" s="31"/>
      <c r="N845" s="31"/>
    </row>
    <row r="846" ht="14.25" spans="1:14">
      <c r="A846" s="40"/>
      <c r="B846" s="31"/>
      <c r="C846" s="31"/>
      <c r="D846" s="31"/>
      <c r="E846" s="31"/>
      <c r="F846" s="31"/>
      <c r="G846" s="31"/>
      <c r="H846" s="31"/>
      <c r="I846" s="31"/>
      <c r="J846" s="26" t="s">
        <v>32</v>
      </c>
      <c r="K846" s="31" t="s">
        <v>60</v>
      </c>
      <c r="L846" s="31">
        <v>1600</v>
      </c>
      <c r="M846" s="31"/>
      <c r="N846" s="31"/>
    </row>
    <row r="847" ht="14.25" spans="1:14">
      <c r="A847" s="40"/>
      <c r="B847" s="31"/>
      <c r="C847" s="31"/>
      <c r="D847" s="31"/>
      <c r="E847" s="31"/>
      <c r="F847" s="31"/>
      <c r="G847" s="31"/>
      <c r="H847" s="31"/>
      <c r="I847" s="31"/>
      <c r="J847" s="26" t="s">
        <v>117</v>
      </c>
      <c r="K847" s="31" t="s">
        <v>603</v>
      </c>
      <c r="L847" s="31">
        <v>600</v>
      </c>
      <c r="M847" s="31"/>
      <c r="N847" s="31"/>
    </row>
    <row r="848" ht="14.25" spans="1:14">
      <c r="A848" s="40">
        <v>226</v>
      </c>
      <c r="B848" s="31" t="s">
        <v>536</v>
      </c>
      <c r="C848" s="31" t="s">
        <v>696</v>
      </c>
      <c r="D848" s="31" t="s">
        <v>737</v>
      </c>
      <c r="E848" s="31" t="s">
        <v>543</v>
      </c>
      <c r="F848" s="103" t="s">
        <v>738</v>
      </c>
      <c r="G848" s="31">
        <v>3</v>
      </c>
      <c r="H848" s="31">
        <v>15578257381</v>
      </c>
      <c r="I848" s="31" t="s">
        <v>696</v>
      </c>
      <c r="J848" s="26" t="s">
        <v>30</v>
      </c>
      <c r="K848" s="31" t="s">
        <v>548</v>
      </c>
      <c r="L848" s="31">
        <v>240</v>
      </c>
      <c r="M848" s="31">
        <v>2880</v>
      </c>
      <c r="N848" s="31"/>
    </row>
    <row r="849" ht="14.25" spans="1:14">
      <c r="A849" s="40"/>
      <c r="B849" s="31"/>
      <c r="C849" s="31"/>
      <c r="D849" s="31"/>
      <c r="E849" s="31"/>
      <c r="F849" s="31"/>
      <c r="G849" s="31"/>
      <c r="H849" s="31"/>
      <c r="I849" s="31"/>
      <c r="J849" s="26" t="s">
        <v>545</v>
      </c>
      <c r="K849" s="31" t="s">
        <v>23</v>
      </c>
      <c r="L849" s="31">
        <v>720</v>
      </c>
      <c r="M849" s="31"/>
      <c r="N849" s="31"/>
    </row>
    <row r="850" ht="14.25" spans="1:14">
      <c r="A850" s="40"/>
      <c r="B850" s="31"/>
      <c r="C850" s="31"/>
      <c r="D850" s="31"/>
      <c r="E850" s="31"/>
      <c r="F850" s="31"/>
      <c r="G850" s="31"/>
      <c r="H850" s="31"/>
      <c r="I850" s="31"/>
      <c r="J850" s="26" t="s">
        <v>660</v>
      </c>
      <c r="K850" s="31" t="s">
        <v>548</v>
      </c>
      <c r="L850" s="31">
        <v>480</v>
      </c>
      <c r="M850" s="31"/>
      <c r="N850" s="31"/>
    </row>
    <row r="851" ht="14.25" spans="1:14">
      <c r="A851" s="40"/>
      <c r="B851" s="31"/>
      <c r="C851" s="31"/>
      <c r="D851" s="31"/>
      <c r="E851" s="31"/>
      <c r="F851" s="31"/>
      <c r="G851" s="31"/>
      <c r="H851" s="31"/>
      <c r="I851" s="31"/>
      <c r="J851" s="26" t="s">
        <v>32</v>
      </c>
      <c r="K851" s="31" t="s">
        <v>548</v>
      </c>
      <c r="L851" s="31">
        <v>240</v>
      </c>
      <c r="M851" s="31"/>
      <c r="N851" s="31"/>
    </row>
    <row r="852" ht="14.25" spans="1:14">
      <c r="A852" s="40"/>
      <c r="B852" s="31"/>
      <c r="C852" s="31"/>
      <c r="D852" s="31"/>
      <c r="E852" s="31"/>
      <c r="F852" s="31"/>
      <c r="G852" s="31"/>
      <c r="H852" s="31"/>
      <c r="I852" s="31"/>
      <c r="J852" s="26" t="s">
        <v>552</v>
      </c>
      <c r="K852" s="31" t="s">
        <v>23</v>
      </c>
      <c r="L852" s="31">
        <v>720</v>
      </c>
      <c r="M852" s="31"/>
      <c r="N852" s="31"/>
    </row>
    <row r="853" ht="14.25" spans="1:14">
      <c r="A853" s="40"/>
      <c r="B853" s="31"/>
      <c r="C853" s="31"/>
      <c r="D853" s="31"/>
      <c r="E853" s="31"/>
      <c r="F853" s="31"/>
      <c r="G853" s="31"/>
      <c r="H853" s="31"/>
      <c r="I853" s="31"/>
      <c r="J853" s="26" t="s">
        <v>661</v>
      </c>
      <c r="K853" s="31" t="s">
        <v>548</v>
      </c>
      <c r="L853" s="31">
        <v>480</v>
      </c>
      <c r="M853" s="31"/>
      <c r="N853" s="31"/>
    </row>
    <row r="854" ht="14.25" spans="1:14">
      <c r="A854" s="40">
        <v>227</v>
      </c>
      <c r="B854" s="31" t="s">
        <v>536</v>
      </c>
      <c r="C854" s="31" t="s">
        <v>696</v>
      </c>
      <c r="D854" s="31" t="s">
        <v>739</v>
      </c>
      <c r="E854" s="31" t="s">
        <v>583</v>
      </c>
      <c r="F854" s="103" t="s">
        <v>740</v>
      </c>
      <c r="G854" s="31">
        <v>4</v>
      </c>
      <c r="H854" s="31">
        <v>13690611618</v>
      </c>
      <c r="I854" s="31" t="s">
        <v>696</v>
      </c>
      <c r="J854" s="26" t="s">
        <v>30</v>
      </c>
      <c r="K854" s="31" t="s">
        <v>34</v>
      </c>
      <c r="L854" s="31">
        <v>480</v>
      </c>
      <c r="M854" s="31">
        <v>1440</v>
      </c>
      <c r="N854" s="31"/>
    </row>
    <row r="855" ht="14.25" spans="1:14">
      <c r="A855" s="40"/>
      <c r="B855" s="31"/>
      <c r="C855" s="31"/>
      <c r="D855" s="31"/>
      <c r="E855" s="31"/>
      <c r="F855" s="31"/>
      <c r="G855" s="31"/>
      <c r="H855" s="31"/>
      <c r="I855" s="31"/>
      <c r="J855" s="26" t="s">
        <v>545</v>
      </c>
      <c r="K855" s="31" t="s">
        <v>548</v>
      </c>
      <c r="L855" s="31">
        <v>240</v>
      </c>
      <c r="M855" s="31"/>
      <c r="N855" s="31"/>
    </row>
    <row r="856" ht="14.25" spans="1:14">
      <c r="A856" s="40"/>
      <c r="B856" s="31"/>
      <c r="C856" s="31"/>
      <c r="D856" s="31"/>
      <c r="E856" s="31"/>
      <c r="F856" s="31"/>
      <c r="G856" s="31"/>
      <c r="H856" s="31"/>
      <c r="I856" s="31"/>
      <c r="J856" s="26" t="s">
        <v>32</v>
      </c>
      <c r="K856" s="31" t="s">
        <v>34</v>
      </c>
      <c r="L856" s="31">
        <v>480</v>
      </c>
      <c r="M856" s="31"/>
      <c r="N856" s="31"/>
    </row>
    <row r="857" ht="14.25" spans="1:14">
      <c r="A857" s="40"/>
      <c r="B857" s="31"/>
      <c r="C857" s="31"/>
      <c r="D857" s="31"/>
      <c r="E857" s="31"/>
      <c r="F857" s="31"/>
      <c r="G857" s="31"/>
      <c r="H857" s="31"/>
      <c r="I857" s="31"/>
      <c r="J857" s="26" t="s">
        <v>552</v>
      </c>
      <c r="K857" s="31" t="s">
        <v>548</v>
      </c>
      <c r="L857" s="31">
        <v>240</v>
      </c>
      <c r="M857" s="31"/>
      <c r="N857" s="31"/>
    </row>
    <row r="858" ht="14.25" spans="1:14">
      <c r="A858" s="40">
        <v>228</v>
      </c>
      <c r="B858" s="31" t="s">
        <v>536</v>
      </c>
      <c r="C858" s="31" t="s">
        <v>696</v>
      </c>
      <c r="D858" s="31" t="s">
        <v>741</v>
      </c>
      <c r="E858" s="31" t="s">
        <v>561</v>
      </c>
      <c r="F858" s="103" t="s">
        <v>742</v>
      </c>
      <c r="G858" s="31">
        <v>4</v>
      </c>
      <c r="H858" s="31">
        <v>15278811583</v>
      </c>
      <c r="I858" s="31" t="s">
        <v>696</v>
      </c>
      <c r="J858" s="26" t="s">
        <v>30</v>
      </c>
      <c r="K858" s="31" t="s">
        <v>23</v>
      </c>
      <c r="L858" s="31">
        <v>960</v>
      </c>
      <c r="M858" s="31">
        <v>3520</v>
      </c>
      <c r="N858" s="31"/>
    </row>
    <row r="859" ht="14.25" spans="1:14">
      <c r="A859" s="40"/>
      <c r="B859" s="31"/>
      <c r="C859" s="31"/>
      <c r="D859" s="31"/>
      <c r="E859" s="31"/>
      <c r="F859" s="31"/>
      <c r="G859" s="31"/>
      <c r="H859" s="31"/>
      <c r="I859" s="31"/>
      <c r="J859" s="26" t="s">
        <v>545</v>
      </c>
      <c r="K859" s="31" t="s">
        <v>34</v>
      </c>
      <c r="L859" s="31">
        <v>640</v>
      </c>
      <c r="M859" s="31"/>
      <c r="N859" s="31"/>
    </row>
    <row r="860" ht="14.25" spans="1:14">
      <c r="A860" s="40"/>
      <c r="B860" s="31"/>
      <c r="C860" s="31"/>
      <c r="D860" s="31"/>
      <c r="E860" s="31"/>
      <c r="F860" s="31"/>
      <c r="G860" s="31"/>
      <c r="H860" s="31"/>
      <c r="I860" s="31"/>
      <c r="J860" s="26" t="s">
        <v>32</v>
      </c>
      <c r="K860" s="31" t="s">
        <v>23</v>
      </c>
      <c r="L860" s="31">
        <v>960</v>
      </c>
      <c r="M860" s="31"/>
      <c r="N860" s="31"/>
    </row>
    <row r="861" ht="14.25" spans="1:14">
      <c r="A861" s="40"/>
      <c r="B861" s="31"/>
      <c r="C861" s="31"/>
      <c r="D861" s="31"/>
      <c r="E861" s="31"/>
      <c r="F861" s="31"/>
      <c r="G861" s="31"/>
      <c r="H861" s="31"/>
      <c r="I861" s="31"/>
      <c r="J861" s="26" t="s">
        <v>552</v>
      </c>
      <c r="K861" s="31" t="s">
        <v>23</v>
      </c>
      <c r="L861" s="31">
        <v>960</v>
      </c>
      <c r="M861" s="31"/>
      <c r="N861" s="31"/>
    </row>
    <row r="862" ht="14.25" spans="1:14">
      <c r="A862" s="40">
        <v>229</v>
      </c>
      <c r="B862" s="31" t="s">
        <v>536</v>
      </c>
      <c r="C862" s="31" t="s">
        <v>696</v>
      </c>
      <c r="D862" s="31" t="s">
        <v>743</v>
      </c>
      <c r="E862" s="31" t="s">
        <v>744</v>
      </c>
      <c r="F862" s="103" t="s">
        <v>745</v>
      </c>
      <c r="G862" s="31">
        <v>2</v>
      </c>
      <c r="H862" s="31">
        <v>17877893705</v>
      </c>
      <c r="I862" s="31" t="s">
        <v>696</v>
      </c>
      <c r="J862" s="26" t="s">
        <v>30</v>
      </c>
      <c r="K862" s="31" t="s">
        <v>23</v>
      </c>
      <c r="L862" s="31">
        <v>1200</v>
      </c>
      <c r="M862" s="31">
        <v>5000</v>
      </c>
      <c r="N862" s="31"/>
    </row>
    <row r="863" ht="14.25" spans="1:14">
      <c r="A863" s="40"/>
      <c r="B863" s="31"/>
      <c r="C863" s="31"/>
      <c r="D863" s="31"/>
      <c r="E863" s="31"/>
      <c r="F863" s="31"/>
      <c r="G863" s="31"/>
      <c r="H863" s="31"/>
      <c r="I863" s="31"/>
      <c r="J863" s="26" t="s">
        <v>545</v>
      </c>
      <c r="K863" s="31" t="s">
        <v>45</v>
      </c>
      <c r="L863" s="31">
        <v>1600</v>
      </c>
      <c r="M863" s="31"/>
      <c r="N863" s="31"/>
    </row>
    <row r="864" ht="14.25" spans="1:14">
      <c r="A864" s="40"/>
      <c r="B864" s="31"/>
      <c r="C864" s="31"/>
      <c r="D864" s="31"/>
      <c r="E864" s="31"/>
      <c r="F864" s="31"/>
      <c r="G864" s="31"/>
      <c r="H864" s="31"/>
      <c r="I864" s="31"/>
      <c r="J864" s="26" t="s">
        <v>32</v>
      </c>
      <c r="K864" s="31" t="s">
        <v>23</v>
      </c>
      <c r="L864" s="31">
        <v>1200</v>
      </c>
      <c r="M864" s="31"/>
      <c r="N864" s="31"/>
    </row>
    <row r="865" ht="14.25" spans="1:14">
      <c r="A865" s="40"/>
      <c r="B865" s="31"/>
      <c r="C865" s="31"/>
      <c r="D865" s="31"/>
      <c r="E865" s="31"/>
      <c r="F865" s="31"/>
      <c r="G865" s="31"/>
      <c r="H865" s="31"/>
      <c r="I865" s="31"/>
      <c r="J865" s="26" t="s">
        <v>552</v>
      </c>
      <c r="K865" s="31" t="s">
        <v>603</v>
      </c>
      <c r="L865" s="31">
        <v>1000</v>
      </c>
      <c r="M865" s="31"/>
      <c r="N865" s="31"/>
    </row>
    <row r="866" ht="14.25" spans="1:14">
      <c r="A866" s="40">
        <v>230</v>
      </c>
      <c r="B866" s="31" t="s">
        <v>536</v>
      </c>
      <c r="C866" s="31" t="s">
        <v>696</v>
      </c>
      <c r="D866" s="31" t="s">
        <v>746</v>
      </c>
      <c r="E866" s="31" t="s">
        <v>40</v>
      </c>
      <c r="F866" s="31" t="s">
        <v>747</v>
      </c>
      <c r="G866" s="31">
        <v>5</v>
      </c>
      <c r="H866" s="31">
        <v>13557907585</v>
      </c>
      <c r="I866" s="31" t="s">
        <v>696</v>
      </c>
      <c r="J866" s="26" t="s">
        <v>30</v>
      </c>
      <c r="K866" s="31" t="s">
        <v>60</v>
      </c>
      <c r="L866" s="31">
        <v>1600</v>
      </c>
      <c r="M866" s="31">
        <v>3200</v>
      </c>
      <c r="N866" s="31" t="s">
        <v>495</v>
      </c>
    </row>
    <row r="867" ht="14.25" spans="1:14">
      <c r="A867" s="40"/>
      <c r="B867" s="31"/>
      <c r="C867" s="31"/>
      <c r="D867" s="31"/>
      <c r="E867" s="31"/>
      <c r="F867" s="31"/>
      <c r="G867" s="31"/>
      <c r="H867" s="31"/>
      <c r="I867" s="31"/>
      <c r="J867" s="26" t="s">
        <v>545</v>
      </c>
      <c r="K867" s="31" t="s">
        <v>60</v>
      </c>
      <c r="L867" s="31">
        <v>1600</v>
      </c>
      <c r="M867" s="31"/>
      <c r="N867" s="31"/>
    </row>
    <row r="868" ht="14.25" spans="1:14">
      <c r="A868" s="40">
        <v>231</v>
      </c>
      <c r="B868" s="31" t="s">
        <v>536</v>
      </c>
      <c r="C868" s="31" t="s">
        <v>696</v>
      </c>
      <c r="D868" s="31" t="s">
        <v>748</v>
      </c>
      <c r="E868" s="31" t="s">
        <v>543</v>
      </c>
      <c r="F868" s="103" t="s">
        <v>749</v>
      </c>
      <c r="G868" s="31">
        <v>3</v>
      </c>
      <c r="H868" s="31">
        <v>18278236480</v>
      </c>
      <c r="I868" s="31" t="s">
        <v>696</v>
      </c>
      <c r="J868" s="26" t="s">
        <v>30</v>
      </c>
      <c r="K868" s="31" t="s">
        <v>23</v>
      </c>
      <c r="L868" s="31">
        <v>720</v>
      </c>
      <c r="M868" s="44">
        <v>1440</v>
      </c>
      <c r="N868" s="44"/>
    </row>
    <row r="869" ht="14.25" spans="1:14">
      <c r="A869" s="40"/>
      <c r="B869" s="31"/>
      <c r="C869" s="31"/>
      <c r="D869" s="31"/>
      <c r="E869" s="31"/>
      <c r="F869" s="31"/>
      <c r="G869" s="31"/>
      <c r="H869" s="31"/>
      <c r="I869" s="31"/>
      <c r="J869" s="26" t="s">
        <v>545</v>
      </c>
      <c r="K869" s="31" t="s">
        <v>23</v>
      </c>
      <c r="L869" s="31">
        <v>720</v>
      </c>
      <c r="M869" s="45"/>
      <c r="N869" s="45"/>
    </row>
    <row r="870" ht="14.25" spans="1:14">
      <c r="A870" s="43">
        <v>232</v>
      </c>
      <c r="B870" s="46" t="s">
        <v>536</v>
      </c>
      <c r="C870" s="46" t="s">
        <v>696</v>
      </c>
      <c r="D870" s="46" t="s">
        <v>750</v>
      </c>
      <c r="E870" s="46" t="s">
        <v>561</v>
      </c>
      <c r="F870" s="106" t="s">
        <v>751</v>
      </c>
      <c r="G870" s="46">
        <v>4</v>
      </c>
      <c r="H870" s="46">
        <v>13556735920</v>
      </c>
      <c r="I870" s="46"/>
      <c r="J870" s="24" t="s">
        <v>117</v>
      </c>
      <c r="K870" s="31" t="s">
        <v>60</v>
      </c>
      <c r="L870" s="31">
        <v>1200</v>
      </c>
      <c r="M870" s="31">
        <v>1200</v>
      </c>
      <c r="N870" s="31"/>
    </row>
    <row r="871" ht="14.25" spans="1:14">
      <c r="A871" s="40">
        <v>233</v>
      </c>
      <c r="B871" s="31" t="s">
        <v>536</v>
      </c>
      <c r="C871" s="31" t="s">
        <v>696</v>
      </c>
      <c r="D871" s="31" t="s">
        <v>752</v>
      </c>
      <c r="E871" s="31" t="s">
        <v>561</v>
      </c>
      <c r="F871" s="103" t="s">
        <v>753</v>
      </c>
      <c r="G871" s="31">
        <v>9</v>
      </c>
      <c r="H871" s="31">
        <v>19976014306</v>
      </c>
      <c r="I871" s="31" t="s">
        <v>696</v>
      </c>
      <c r="J871" s="26" t="s">
        <v>30</v>
      </c>
      <c r="K871" s="31" t="s">
        <v>60</v>
      </c>
      <c r="L871" s="31">
        <v>1600</v>
      </c>
      <c r="M871" s="31">
        <v>4800</v>
      </c>
      <c r="N871" s="31"/>
    </row>
    <row r="872" ht="14.25" spans="1:14">
      <c r="A872" s="40"/>
      <c r="B872" s="31"/>
      <c r="C872" s="31"/>
      <c r="D872" s="31"/>
      <c r="E872" s="31"/>
      <c r="F872" s="31"/>
      <c r="G872" s="31"/>
      <c r="H872" s="31"/>
      <c r="I872" s="31"/>
      <c r="J872" s="26" t="s">
        <v>545</v>
      </c>
      <c r="K872" s="31" t="s">
        <v>23</v>
      </c>
      <c r="L872" s="31">
        <v>960</v>
      </c>
      <c r="M872" s="31"/>
      <c r="N872" s="31"/>
    </row>
    <row r="873" ht="14.25" spans="1:14">
      <c r="A873" s="40"/>
      <c r="B873" s="31"/>
      <c r="C873" s="31"/>
      <c r="D873" s="31"/>
      <c r="E873" s="31"/>
      <c r="F873" s="31"/>
      <c r="G873" s="31"/>
      <c r="H873" s="31"/>
      <c r="I873" s="31"/>
      <c r="J873" s="26" t="s">
        <v>32</v>
      </c>
      <c r="K873" s="31" t="s">
        <v>45</v>
      </c>
      <c r="L873" s="31">
        <v>1280</v>
      </c>
      <c r="M873" s="31"/>
      <c r="N873" s="31"/>
    </row>
    <row r="874" ht="14.25" spans="1:14">
      <c r="A874" s="40"/>
      <c r="B874" s="31"/>
      <c r="C874" s="31"/>
      <c r="D874" s="31"/>
      <c r="E874" s="31"/>
      <c r="F874" s="31"/>
      <c r="G874" s="31"/>
      <c r="H874" s="31"/>
      <c r="I874" s="31"/>
      <c r="J874" s="26" t="s">
        <v>552</v>
      </c>
      <c r="K874" s="31" t="s">
        <v>23</v>
      </c>
      <c r="L874" s="31">
        <v>960</v>
      </c>
      <c r="M874" s="31"/>
      <c r="N874" s="31"/>
    </row>
    <row r="875" ht="14.25" spans="1:14">
      <c r="A875" s="40">
        <v>234</v>
      </c>
      <c r="B875" s="31" t="s">
        <v>536</v>
      </c>
      <c r="C875" s="31" t="s">
        <v>696</v>
      </c>
      <c r="D875" s="31" t="s">
        <v>754</v>
      </c>
      <c r="E875" s="31" t="s">
        <v>561</v>
      </c>
      <c r="F875" s="103" t="s">
        <v>755</v>
      </c>
      <c r="G875" s="31">
        <v>3</v>
      </c>
      <c r="H875" s="31">
        <v>15578203707</v>
      </c>
      <c r="I875" s="31" t="s">
        <v>696</v>
      </c>
      <c r="J875" s="26" t="s">
        <v>30</v>
      </c>
      <c r="K875" s="31" t="s">
        <v>34</v>
      </c>
      <c r="L875" s="31">
        <v>640</v>
      </c>
      <c r="M875" s="31">
        <v>2280</v>
      </c>
      <c r="N875" s="31"/>
    </row>
    <row r="876" ht="14.25" spans="1:14">
      <c r="A876" s="40"/>
      <c r="B876" s="31"/>
      <c r="C876" s="31"/>
      <c r="D876" s="31"/>
      <c r="E876" s="31"/>
      <c r="F876" s="31"/>
      <c r="G876" s="31"/>
      <c r="H876" s="31"/>
      <c r="I876" s="31"/>
      <c r="J876" s="26" t="s">
        <v>545</v>
      </c>
      <c r="K876" s="31" t="s">
        <v>548</v>
      </c>
      <c r="L876" s="31">
        <v>320</v>
      </c>
      <c r="M876" s="31"/>
      <c r="N876" s="31"/>
    </row>
    <row r="877" ht="14.25" spans="1:14">
      <c r="A877" s="40"/>
      <c r="B877" s="31"/>
      <c r="C877" s="31"/>
      <c r="D877" s="31"/>
      <c r="E877" s="31"/>
      <c r="F877" s="31"/>
      <c r="G877" s="31"/>
      <c r="H877" s="31"/>
      <c r="I877" s="31"/>
      <c r="J877" s="26" t="s">
        <v>24</v>
      </c>
      <c r="K877" s="31" t="s">
        <v>541</v>
      </c>
      <c r="L877" s="31">
        <v>360</v>
      </c>
      <c r="M877" s="31"/>
      <c r="N877" s="31"/>
    </row>
    <row r="878" ht="14.25" spans="1:14">
      <c r="A878" s="40"/>
      <c r="B878" s="31"/>
      <c r="C878" s="31"/>
      <c r="D878" s="31"/>
      <c r="E878" s="31"/>
      <c r="F878" s="31"/>
      <c r="G878" s="31"/>
      <c r="H878" s="31"/>
      <c r="I878" s="31"/>
      <c r="J878" s="26" t="s">
        <v>32</v>
      </c>
      <c r="K878" s="31" t="s">
        <v>34</v>
      </c>
      <c r="L878" s="31">
        <v>640</v>
      </c>
      <c r="M878" s="31"/>
      <c r="N878" s="31"/>
    </row>
    <row r="879" ht="14.25" spans="1:14">
      <c r="A879" s="40"/>
      <c r="B879" s="31"/>
      <c r="C879" s="31"/>
      <c r="D879" s="31"/>
      <c r="E879" s="31"/>
      <c r="F879" s="31"/>
      <c r="G879" s="31"/>
      <c r="H879" s="31"/>
      <c r="I879" s="31"/>
      <c r="J879" s="26" t="s">
        <v>552</v>
      </c>
      <c r="K879" s="31" t="s">
        <v>548</v>
      </c>
      <c r="L879" s="31">
        <v>320</v>
      </c>
      <c r="M879" s="31"/>
      <c r="N879" s="31"/>
    </row>
    <row r="880" ht="14.25" spans="1:14">
      <c r="A880" s="40">
        <v>235</v>
      </c>
      <c r="B880" s="31" t="s">
        <v>536</v>
      </c>
      <c r="C880" s="31" t="s">
        <v>696</v>
      </c>
      <c r="D880" s="31" t="s">
        <v>756</v>
      </c>
      <c r="E880" s="31" t="s">
        <v>561</v>
      </c>
      <c r="F880" s="31" t="s">
        <v>495</v>
      </c>
      <c r="G880" s="31"/>
      <c r="H880" s="31">
        <v>18778228731</v>
      </c>
      <c r="I880" s="31" t="s">
        <v>696</v>
      </c>
      <c r="J880" s="26" t="s">
        <v>30</v>
      </c>
      <c r="K880" s="31" t="s">
        <v>23</v>
      </c>
      <c r="L880" s="31">
        <v>960</v>
      </c>
      <c r="M880" s="31">
        <v>1920</v>
      </c>
      <c r="N880" s="31" t="s">
        <v>495</v>
      </c>
    </row>
    <row r="881" ht="14.25" spans="1:14">
      <c r="A881" s="40"/>
      <c r="B881" s="31"/>
      <c r="C881" s="31"/>
      <c r="D881" s="31"/>
      <c r="E881" s="31"/>
      <c r="F881" s="31"/>
      <c r="G881" s="31"/>
      <c r="H881" s="31"/>
      <c r="I881" s="31"/>
      <c r="J881" s="26" t="s">
        <v>32</v>
      </c>
      <c r="K881" s="31" t="s">
        <v>23</v>
      </c>
      <c r="L881" s="31">
        <v>960</v>
      </c>
      <c r="M881" s="31"/>
      <c r="N881" s="31"/>
    </row>
    <row r="882" ht="14.25" spans="1:14">
      <c r="A882" s="40">
        <v>236</v>
      </c>
      <c r="B882" s="31" t="s">
        <v>536</v>
      </c>
      <c r="C882" s="31" t="s">
        <v>696</v>
      </c>
      <c r="D882" s="31" t="s">
        <v>757</v>
      </c>
      <c r="E882" s="31" t="s">
        <v>565</v>
      </c>
      <c r="F882" s="103" t="s">
        <v>758</v>
      </c>
      <c r="G882" s="31">
        <v>6</v>
      </c>
      <c r="H882" s="31">
        <v>13978245507</v>
      </c>
      <c r="I882" s="31" t="s">
        <v>696</v>
      </c>
      <c r="J882" s="26" t="s">
        <v>30</v>
      </c>
      <c r="K882" s="31" t="s">
        <v>34</v>
      </c>
      <c r="L882" s="31">
        <v>640</v>
      </c>
      <c r="M882" s="31">
        <v>4480</v>
      </c>
      <c r="N882" s="31"/>
    </row>
    <row r="883" ht="14.25" spans="1:14">
      <c r="A883" s="40"/>
      <c r="B883" s="31"/>
      <c r="C883" s="31"/>
      <c r="D883" s="31"/>
      <c r="E883" s="31"/>
      <c r="F883" s="31"/>
      <c r="G883" s="31"/>
      <c r="H883" s="31"/>
      <c r="I883" s="31"/>
      <c r="J883" s="26" t="s">
        <v>545</v>
      </c>
      <c r="K883" s="31" t="s">
        <v>60</v>
      </c>
      <c r="L883" s="31">
        <v>1600</v>
      </c>
      <c r="M883" s="31"/>
      <c r="N883" s="31"/>
    </row>
    <row r="884" ht="14.25" spans="1:14">
      <c r="A884" s="40"/>
      <c r="B884" s="31"/>
      <c r="C884" s="31"/>
      <c r="D884" s="31"/>
      <c r="E884" s="31"/>
      <c r="F884" s="31"/>
      <c r="G884" s="31"/>
      <c r="H884" s="31"/>
      <c r="I884" s="31"/>
      <c r="J884" s="26" t="s">
        <v>32</v>
      </c>
      <c r="K884" s="31" t="s">
        <v>34</v>
      </c>
      <c r="L884" s="31">
        <v>640</v>
      </c>
      <c r="M884" s="31"/>
      <c r="N884" s="31"/>
    </row>
    <row r="885" ht="14.25" spans="1:14">
      <c r="A885" s="40"/>
      <c r="B885" s="31"/>
      <c r="C885" s="31"/>
      <c r="D885" s="31"/>
      <c r="E885" s="31"/>
      <c r="F885" s="31"/>
      <c r="G885" s="31"/>
      <c r="H885" s="31"/>
      <c r="I885" s="31"/>
      <c r="J885" s="26" t="s">
        <v>552</v>
      </c>
      <c r="K885" s="31" t="s">
        <v>60</v>
      </c>
      <c r="L885" s="31">
        <v>1600</v>
      </c>
      <c r="M885" s="31"/>
      <c r="N885" s="31"/>
    </row>
    <row r="886" ht="14.25" spans="1:14">
      <c r="A886" s="41">
        <v>237</v>
      </c>
      <c r="B886" s="44" t="s">
        <v>536</v>
      </c>
      <c r="C886" s="44" t="s">
        <v>759</v>
      </c>
      <c r="D886" s="44" t="s">
        <v>760</v>
      </c>
      <c r="E886" s="44" t="s">
        <v>543</v>
      </c>
      <c r="F886" s="104" t="s">
        <v>761</v>
      </c>
      <c r="G886" s="44">
        <v>7</v>
      </c>
      <c r="H886" s="44">
        <v>13481905595</v>
      </c>
      <c r="I886" s="44" t="s">
        <v>759</v>
      </c>
      <c r="J886" s="26" t="s">
        <v>30</v>
      </c>
      <c r="K886" s="31" t="s">
        <v>45</v>
      </c>
      <c r="L886" s="28">
        <v>960</v>
      </c>
      <c r="M886" s="44">
        <v>3360</v>
      </c>
      <c r="N886" s="44"/>
    </row>
    <row r="887" ht="14.25" spans="1:14">
      <c r="A887" s="42"/>
      <c r="B887" s="45"/>
      <c r="C887" s="45"/>
      <c r="D887" s="45"/>
      <c r="E887" s="45"/>
      <c r="F887" s="45"/>
      <c r="G887" s="45"/>
      <c r="H887" s="45"/>
      <c r="I887" s="45"/>
      <c r="J887" s="26" t="s">
        <v>545</v>
      </c>
      <c r="K887" s="31" t="s">
        <v>45</v>
      </c>
      <c r="L887" s="28">
        <v>960</v>
      </c>
      <c r="M887" s="45"/>
      <c r="N887" s="45"/>
    </row>
    <row r="888" ht="14.25" spans="1:14">
      <c r="A888" s="42"/>
      <c r="B888" s="45"/>
      <c r="C888" s="45"/>
      <c r="D888" s="45"/>
      <c r="E888" s="45"/>
      <c r="F888" s="45"/>
      <c r="G888" s="45"/>
      <c r="H888" s="45"/>
      <c r="I888" s="45"/>
      <c r="J888" s="26" t="s">
        <v>660</v>
      </c>
      <c r="K888" s="31" t="s">
        <v>548</v>
      </c>
      <c r="L888" s="28">
        <v>480</v>
      </c>
      <c r="M888" s="45"/>
      <c r="N888" s="45"/>
    </row>
    <row r="889" ht="14.25" spans="1:14">
      <c r="A889" s="43"/>
      <c r="B889" s="46"/>
      <c r="C889" s="46"/>
      <c r="D889" s="46"/>
      <c r="E889" s="46"/>
      <c r="F889" s="46"/>
      <c r="G889" s="46"/>
      <c r="H889" s="46"/>
      <c r="I889" s="46"/>
      <c r="J889" s="26" t="s">
        <v>32</v>
      </c>
      <c r="K889" s="31" t="s">
        <v>45</v>
      </c>
      <c r="L889" s="28">
        <v>960</v>
      </c>
      <c r="M889" s="46"/>
      <c r="N889" s="46"/>
    </row>
    <row r="890" ht="14.25" spans="1:14">
      <c r="A890" s="41">
        <v>238</v>
      </c>
      <c r="B890" s="44" t="s">
        <v>536</v>
      </c>
      <c r="C890" s="44" t="s">
        <v>759</v>
      </c>
      <c r="D890" s="44" t="s">
        <v>762</v>
      </c>
      <c r="E890" s="44" t="s">
        <v>543</v>
      </c>
      <c r="F890" s="103" t="s">
        <v>763</v>
      </c>
      <c r="G890" s="31">
        <v>4</v>
      </c>
      <c r="H890" s="31">
        <v>13481258237</v>
      </c>
      <c r="I890" s="31" t="s">
        <v>759</v>
      </c>
      <c r="J890" s="26" t="s">
        <v>30</v>
      </c>
      <c r="K890" s="31" t="s">
        <v>70</v>
      </c>
      <c r="L890" s="28">
        <v>1440</v>
      </c>
      <c r="M890" s="31">
        <v>4800</v>
      </c>
      <c r="N890" s="44"/>
    </row>
    <row r="891" ht="14.25" spans="1:14">
      <c r="A891" s="42"/>
      <c r="B891" s="45"/>
      <c r="C891" s="45"/>
      <c r="D891" s="45"/>
      <c r="E891" s="45"/>
      <c r="F891" s="31"/>
      <c r="G891" s="31"/>
      <c r="H891" s="31"/>
      <c r="I891" s="31"/>
      <c r="J891" s="26" t="s">
        <v>545</v>
      </c>
      <c r="K891" s="31" t="s">
        <v>23</v>
      </c>
      <c r="L891" s="28">
        <v>720</v>
      </c>
      <c r="M891" s="31"/>
      <c r="N891" s="45"/>
    </row>
    <row r="892" ht="14.25" spans="1:14">
      <c r="A892" s="42"/>
      <c r="B892" s="45"/>
      <c r="C892" s="45"/>
      <c r="D892" s="45"/>
      <c r="E892" s="45"/>
      <c r="F892" s="31"/>
      <c r="G892" s="31"/>
      <c r="H892" s="31"/>
      <c r="I892" s="31"/>
      <c r="J892" s="26" t="s">
        <v>399</v>
      </c>
      <c r="K892" s="31" t="s">
        <v>45</v>
      </c>
      <c r="L892" s="28">
        <v>1200</v>
      </c>
      <c r="M892" s="31"/>
      <c r="N892" s="45"/>
    </row>
    <row r="893" ht="14.25" spans="1:14">
      <c r="A893" s="43"/>
      <c r="B893" s="46"/>
      <c r="C893" s="46"/>
      <c r="D893" s="46"/>
      <c r="E893" s="46"/>
      <c r="F893" s="31"/>
      <c r="G893" s="31"/>
      <c r="H893" s="31"/>
      <c r="I893" s="31"/>
      <c r="J893" s="26" t="s">
        <v>32</v>
      </c>
      <c r="K893" s="31" t="s">
        <v>70</v>
      </c>
      <c r="L893" s="28">
        <v>1440</v>
      </c>
      <c r="M893" s="31"/>
      <c r="N893" s="46"/>
    </row>
    <row r="894" ht="14.25" spans="1:14">
      <c r="A894" s="41">
        <v>239</v>
      </c>
      <c r="B894" s="44" t="s">
        <v>536</v>
      </c>
      <c r="C894" s="44" t="s">
        <v>759</v>
      </c>
      <c r="D894" s="44" t="s">
        <v>764</v>
      </c>
      <c r="E894" s="44" t="s">
        <v>561</v>
      </c>
      <c r="F894" s="103" t="s">
        <v>765</v>
      </c>
      <c r="G894" s="31">
        <v>3</v>
      </c>
      <c r="H894" s="31">
        <v>19978257505</v>
      </c>
      <c r="I894" s="31" t="s">
        <v>759</v>
      </c>
      <c r="J894" s="26" t="s">
        <v>30</v>
      </c>
      <c r="K894" s="31" t="s">
        <v>60</v>
      </c>
      <c r="L894" s="31">
        <v>1600</v>
      </c>
      <c r="M894" s="31">
        <v>4976</v>
      </c>
      <c r="N894" s="44"/>
    </row>
    <row r="895" ht="14.25" spans="1:14">
      <c r="A895" s="42"/>
      <c r="B895" s="45"/>
      <c r="C895" s="45"/>
      <c r="D895" s="45"/>
      <c r="E895" s="45"/>
      <c r="F895" s="31"/>
      <c r="G895" s="31"/>
      <c r="H895" s="31"/>
      <c r="I895" s="31"/>
      <c r="J895" s="26" t="s">
        <v>660</v>
      </c>
      <c r="K895" s="31" t="s">
        <v>766</v>
      </c>
      <c r="L895" s="31">
        <v>576</v>
      </c>
      <c r="M895" s="31"/>
      <c r="N895" s="45"/>
    </row>
    <row r="896" ht="14.25" spans="1:14">
      <c r="A896" s="42"/>
      <c r="B896" s="45"/>
      <c r="C896" s="45"/>
      <c r="D896" s="45"/>
      <c r="E896" s="45"/>
      <c r="F896" s="31"/>
      <c r="G896" s="31"/>
      <c r="H896" s="31"/>
      <c r="I896" s="31"/>
      <c r="J896" s="26" t="s">
        <v>32</v>
      </c>
      <c r="K896" s="31" t="s">
        <v>60</v>
      </c>
      <c r="L896" s="31">
        <v>1600</v>
      </c>
      <c r="M896" s="31"/>
      <c r="N896" s="45"/>
    </row>
    <row r="897" ht="14.25" spans="1:14">
      <c r="A897" s="43"/>
      <c r="B897" s="46"/>
      <c r="C897" s="46"/>
      <c r="D897" s="46"/>
      <c r="E897" s="46"/>
      <c r="F897" s="31"/>
      <c r="G897" s="31"/>
      <c r="H897" s="31"/>
      <c r="I897" s="31"/>
      <c r="J897" s="26" t="s">
        <v>399</v>
      </c>
      <c r="K897" s="31" t="s">
        <v>23</v>
      </c>
      <c r="L897" s="31">
        <v>1200</v>
      </c>
      <c r="M897" s="31"/>
      <c r="N897" s="46"/>
    </row>
    <row r="898" ht="14.25" spans="1:14">
      <c r="A898" s="41">
        <v>240</v>
      </c>
      <c r="B898" s="44" t="s">
        <v>536</v>
      </c>
      <c r="C898" s="44" t="s">
        <v>759</v>
      </c>
      <c r="D898" s="44" t="s">
        <v>767</v>
      </c>
      <c r="E898" s="44" t="s">
        <v>20</v>
      </c>
      <c r="F898" s="103" t="s">
        <v>768</v>
      </c>
      <c r="G898" s="31">
        <v>3</v>
      </c>
      <c r="H898" s="31">
        <v>13457200645</v>
      </c>
      <c r="I898" s="31" t="s">
        <v>759</v>
      </c>
      <c r="J898" s="26" t="s">
        <v>30</v>
      </c>
      <c r="K898" s="31" t="s">
        <v>45</v>
      </c>
      <c r="L898" s="31">
        <v>1280</v>
      </c>
      <c r="M898" s="31">
        <v>4800</v>
      </c>
      <c r="N898" s="44"/>
    </row>
    <row r="899" ht="14.25" spans="1:14">
      <c r="A899" s="42"/>
      <c r="B899" s="45"/>
      <c r="C899" s="45"/>
      <c r="D899" s="45"/>
      <c r="E899" s="45"/>
      <c r="F899" s="31"/>
      <c r="G899" s="31"/>
      <c r="H899" s="31"/>
      <c r="I899" s="31"/>
      <c r="J899" s="26" t="s">
        <v>545</v>
      </c>
      <c r="K899" s="31" t="s">
        <v>45</v>
      </c>
      <c r="L899" s="31">
        <v>1280</v>
      </c>
      <c r="M899" s="31"/>
      <c r="N899" s="45"/>
    </row>
    <row r="900" ht="14.25" spans="1:14">
      <c r="A900" s="42"/>
      <c r="B900" s="45"/>
      <c r="C900" s="45"/>
      <c r="D900" s="45"/>
      <c r="E900" s="45"/>
      <c r="F900" s="31"/>
      <c r="G900" s="31"/>
      <c r="H900" s="31"/>
      <c r="I900" s="31"/>
      <c r="J900" s="26" t="s">
        <v>660</v>
      </c>
      <c r="K900" s="31" t="s">
        <v>31</v>
      </c>
      <c r="L900" s="31">
        <v>960</v>
      </c>
      <c r="M900" s="31"/>
      <c r="N900" s="45"/>
    </row>
    <row r="901" ht="14.25" spans="1:14">
      <c r="A901" s="43"/>
      <c r="B901" s="46"/>
      <c r="C901" s="46"/>
      <c r="D901" s="46"/>
      <c r="E901" s="46"/>
      <c r="F901" s="31"/>
      <c r="G901" s="31"/>
      <c r="H901" s="31"/>
      <c r="I901" s="31"/>
      <c r="J901" s="26" t="s">
        <v>32</v>
      </c>
      <c r="K901" s="31" t="s">
        <v>45</v>
      </c>
      <c r="L901" s="31">
        <v>1280</v>
      </c>
      <c r="M901" s="31"/>
      <c r="N901" s="46"/>
    </row>
    <row r="902" ht="14.25" spans="1:14">
      <c r="A902" s="41">
        <v>241</v>
      </c>
      <c r="B902" s="44" t="s">
        <v>536</v>
      </c>
      <c r="C902" s="44" t="s">
        <v>759</v>
      </c>
      <c r="D902" s="44" t="s">
        <v>769</v>
      </c>
      <c r="E902" s="44" t="s">
        <v>565</v>
      </c>
      <c r="F902" s="104" t="s">
        <v>770</v>
      </c>
      <c r="G902" s="44">
        <v>8</v>
      </c>
      <c r="H902" s="44">
        <v>13481906545</v>
      </c>
      <c r="I902" s="44" t="s">
        <v>759</v>
      </c>
      <c r="J902" s="26" t="s">
        <v>30</v>
      </c>
      <c r="K902" s="31" t="s">
        <v>771</v>
      </c>
      <c r="L902" s="31">
        <v>928</v>
      </c>
      <c r="M902" s="44">
        <v>2368</v>
      </c>
      <c r="N902" s="44"/>
    </row>
    <row r="903" ht="14.25" spans="1:14">
      <c r="A903" s="42"/>
      <c r="B903" s="45"/>
      <c r="C903" s="45"/>
      <c r="D903" s="45"/>
      <c r="E903" s="45"/>
      <c r="F903" s="45"/>
      <c r="G903" s="45"/>
      <c r="H903" s="45"/>
      <c r="I903" s="45"/>
      <c r="J903" s="26" t="s">
        <v>545</v>
      </c>
      <c r="K903" s="31" t="s">
        <v>772</v>
      </c>
      <c r="L903" s="31">
        <v>512</v>
      </c>
      <c r="M903" s="45"/>
      <c r="N903" s="45"/>
    </row>
    <row r="904" ht="14.25" spans="1:14">
      <c r="A904" s="42"/>
      <c r="B904" s="45"/>
      <c r="C904" s="45"/>
      <c r="D904" s="45"/>
      <c r="E904" s="45"/>
      <c r="F904" s="45"/>
      <c r="G904" s="45"/>
      <c r="H904" s="45"/>
      <c r="I904" s="45"/>
      <c r="J904" s="26" t="s">
        <v>32</v>
      </c>
      <c r="K904" s="31" t="s">
        <v>771</v>
      </c>
      <c r="L904" s="31">
        <v>928</v>
      </c>
      <c r="M904" s="45"/>
      <c r="N904" s="45"/>
    </row>
    <row r="905" ht="14.25" spans="1:14">
      <c r="A905" s="41">
        <v>242</v>
      </c>
      <c r="B905" s="44" t="s">
        <v>536</v>
      </c>
      <c r="C905" s="44" t="s">
        <v>759</v>
      </c>
      <c r="D905" s="44" t="s">
        <v>773</v>
      </c>
      <c r="E905" s="44" t="s">
        <v>583</v>
      </c>
      <c r="F905" s="104" t="s">
        <v>774</v>
      </c>
      <c r="G905" s="44">
        <v>4</v>
      </c>
      <c r="H905" s="44">
        <v>13647826509</v>
      </c>
      <c r="I905" s="44" t="s">
        <v>759</v>
      </c>
      <c r="J905" s="26" t="s">
        <v>30</v>
      </c>
      <c r="K905" s="31" t="s">
        <v>60</v>
      </c>
      <c r="L905" s="31">
        <v>1200</v>
      </c>
      <c r="M905" s="44">
        <v>3360</v>
      </c>
      <c r="N905" s="44"/>
    </row>
    <row r="906" ht="14.25" spans="1:14">
      <c r="A906" s="42"/>
      <c r="B906" s="45"/>
      <c r="C906" s="45"/>
      <c r="D906" s="45"/>
      <c r="E906" s="45"/>
      <c r="F906" s="45"/>
      <c r="G906" s="45"/>
      <c r="H906" s="45"/>
      <c r="I906" s="45"/>
      <c r="J906" s="26" t="s">
        <v>545</v>
      </c>
      <c r="K906" s="31" t="s">
        <v>34</v>
      </c>
      <c r="L906" s="31">
        <v>480</v>
      </c>
      <c r="M906" s="45"/>
      <c r="N906" s="45"/>
    </row>
    <row r="907" ht="14.25" spans="1:14">
      <c r="A907" s="42"/>
      <c r="B907" s="45"/>
      <c r="C907" s="45"/>
      <c r="D907" s="45"/>
      <c r="E907" s="45"/>
      <c r="F907" s="45"/>
      <c r="G907" s="45"/>
      <c r="H907" s="45"/>
      <c r="I907" s="45"/>
      <c r="J907" s="26" t="s">
        <v>552</v>
      </c>
      <c r="K907" s="31" t="s">
        <v>34</v>
      </c>
      <c r="L907" s="31">
        <v>480</v>
      </c>
      <c r="M907" s="45"/>
      <c r="N907" s="45"/>
    </row>
    <row r="908" ht="14.25" spans="1:14">
      <c r="A908" s="43"/>
      <c r="B908" s="46"/>
      <c r="C908" s="46"/>
      <c r="D908" s="46"/>
      <c r="E908" s="46"/>
      <c r="F908" s="46"/>
      <c r="G908" s="46"/>
      <c r="H908" s="46"/>
      <c r="I908" s="46"/>
      <c r="J908" s="26" t="s">
        <v>32</v>
      </c>
      <c r="K908" s="31" t="s">
        <v>60</v>
      </c>
      <c r="L908" s="31">
        <v>1200</v>
      </c>
      <c r="M908" s="46"/>
      <c r="N908" s="46"/>
    </row>
    <row r="909" ht="14.25" spans="1:14">
      <c r="A909" s="41">
        <v>243</v>
      </c>
      <c r="B909" s="44" t="s">
        <v>536</v>
      </c>
      <c r="C909" s="44" t="s">
        <v>759</v>
      </c>
      <c r="D909" s="44" t="s">
        <v>775</v>
      </c>
      <c r="E909" s="44" t="s">
        <v>40</v>
      </c>
      <c r="F909" s="104" t="s">
        <v>776</v>
      </c>
      <c r="G909" s="44">
        <v>3</v>
      </c>
      <c r="H909" s="44">
        <v>15224664518</v>
      </c>
      <c r="I909" s="44" t="s">
        <v>759</v>
      </c>
      <c r="J909" s="26" t="s">
        <v>30</v>
      </c>
      <c r="K909" s="31" t="s">
        <v>23</v>
      </c>
      <c r="L909" s="31">
        <v>960</v>
      </c>
      <c r="M909" s="44">
        <v>3200</v>
      </c>
      <c r="N909" s="44"/>
    </row>
    <row r="910" ht="14.25" spans="1:14">
      <c r="A910" s="42"/>
      <c r="B910" s="45"/>
      <c r="C910" s="45"/>
      <c r="D910" s="45"/>
      <c r="E910" s="45"/>
      <c r="F910" s="45"/>
      <c r="G910" s="45"/>
      <c r="H910" s="45"/>
      <c r="I910" s="45"/>
      <c r="J910" s="26" t="s">
        <v>545</v>
      </c>
      <c r="K910" s="31" t="s">
        <v>34</v>
      </c>
      <c r="L910" s="31">
        <v>640</v>
      </c>
      <c r="M910" s="45"/>
      <c r="N910" s="45"/>
    </row>
    <row r="911" ht="14.25" spans="1:14">
      <c r="A911" s="42"/>
      <c r="B911" s="45"/>
      <c r="C911" s="45"/>
      <c r="D911" s="45"/>
      <c r="E911" s="45"/>
      <c r="F911" s="45"/>
      <c r="G911" s="45"/>
      <c r="H911" s="45"/>
      <c r="I911" s="45"/>
      <c r="J911" s="26" t="s">
        <v>552</v>
      </c>
      <c r="K911" s="31" t="s">
        <v>34</v>
      </c>
      <c r="L911" s="31">
        <v>640</v>
      </c>
      <c r="M911" s="45"/>
      <c r="N911" s="45"/>
    </row>
    <row r="912" ht="42" customHeight="1" spans="1:14">
      <c r="A912" s="43"/>
      <c r="B912" s="46"/>
      <c r="C912" s="46"/>
      <c r="D912" s="46"/>
      <c r="E912" s="46"/>
      <c r="F912" s="46"/>
      <c r="G912" s="46"/>
      <c r="H912" s="46"/>
      <c r="I912" s="46"/>
      <c r="J912" s="26" t="s">
        <v>32</v>
      </c>
      <c r="K912" s="31" t="s">
        <v>23</v>
      </c>
      <c r="L912" s="31">
        <v>960</v>
      </c>
      <c r="M912" s="46"/>
      <c r="N912" s="46"/>
    </row>
    <row r="913" ht="14.25" spans="1:14">
      <c r="A913" s="41">
        <v>244</v>
      </c>
      <c r="B913" s="44" t="s">
        <v>536</v>
      </c>
      <c r="C913" s="44" t="s">
        <v>759</v>
      </c>
      <c r="D913" s="44" t="s">
        <v>777</v>
      </c>
      <c r="E913" s="44" t="s">
        <v>20</v>
      </c>
      <c r="F913" s="104" t="s">
        <v>778</v>
      </c>
      <c r="G913" s="44">
        <v>3</v>
      </c>
      <c r="H913" s="44">
        <v>18477224406</v>
      </c>
      <c r="I913" s="44" t="s">
        <v>759</v>
      </c>
      <c r="J913" s="26" t="s">
        <v>30</v>
      </c>
      <c r="K913" s="31" t="s">
        <v>60</v>
      </c>
      <c r="L913" s="31">
        <v>1600</v>
      </c>
      <c r="M913" s="44">
        <v>4480</v>
      </c>
      <c r="N913" s="44"/>
    </row>
    <row r="914" ht="14.25" spans="1:14">
      <c r="A914" s="42"/>
      <c r="B914" s="45"/>
      <c r="C914" s="45"/>
      <c r="D914" s="45"/>
      <c r="E914" s="45"/>
      <c r="F914" s="45"/>
      <c r="G914" s="45"/>
      <c r="H914" s="45"/>
      <c r="I914" s="45"/>
      <c r="J914" s="26" t="s">
        <v>545</v>
      </c>
      <c r="K914" s="31" t="s">
        <v>34</v>
      </c>
      <c r="L914" s="31">
        <v>640</v>
      </c>
      <c r="M914" s="45"/>
      <c r="N914" s="45"/>
    </row>
    <row r="915" ht="14.25" spans="1:14">
      <c r="A915" s="42"/>
      <c r="B915" s="45"/>
      <c r="C915" s="45"/>
      <c r="D915" s="45"/>
      <c r="E915" s="45"/>
      <c r="F915" s="45"/>
      <c r="G915" s="45"/>
      <c r="H915" s="45"/>
      <c r="I915" s="45"/>
      <c r="J915" s="26" t="s">
        <v>545</v>
      </c>
      <c r="K915" s="31" t="s">
        <v>34</v>
      </c>
      <c r="L915" s="31">
        <v>640</v>
      </c>
      <c r="M915" s="45"/>
      <c r="N915" s="45"/>
    </row>
    <row r="916" ht="14.25" spans="1:14">
      <c r="A916" s="42"/>
      <c r="B916" s="45"/>
      <c r="C916" s="45"/>
      <c r="D916" s="45"/>
      <c r="E916" s="45"/>
      <c r="F916" s="45"/>
      <c r="G916" s="45"/>
      <c r="H916" s="45"/>
      <c r="I916" s="45"/>
      <c r="J916" s="26" t="s">
        <v>32</v>
      </c>
      <c r="K916" s="31" t="s">
        <v>60</v>
      </c>
      <c r="L916" s="31">
        <v>1600</v>
      </c>
      <c r="M916" s="45"/>
      <c r="N916" s="45"/>
    </row>
    <row r="917" ht="14.25" spans="1:14">
      <c r="A917" s="41">
        <v>245</v>
      </c>
      <c r="B917" s="44" t="s">
        <v>536</v>
      </c>
      <c r="C917" s="44" t="s">
        <v>759</v>
      </c>
      <c r="D917" s="44" t="s">
        <v>779</v>
      </c>
      <c r="E917" s="44" t="s">
        <v>20</v>
      </c>
      <c r="F917" s="104" t="s">
        <v>780</v>
      </c>
      <c r="G917" s="44">
        <v>2</v>
      </c>
      <c r="H917" s="44">
        <v>19142703995</v>
      </c>
      <c r="I917" s="44" t="s">
        <v>759</v>
      </c>
      <c r="J917" s="26" t="s">
        <v>30</v>
      </c>
      <c r="K917" s="31" t="s">
        <v>603</v>
      </c>
      <c r="L917" s="31">
        <v>800</v>
      </c>
      <c r="M917" s="44">
        <v>2240</v>
      </c>
      <c r="N917" s="44"/>
    </row>
    <row r="918" ht="14.25" spans="1:14">
      <c r="A918" s="42"/>
      <c r="B918" s="45"/>
      <c r="C918" s="45"/>
      <c r="D918" s="45"/>
      <c r="E918" s="45"/>
      <c r="F918" s="45"/>
      <c r="G918" s="45"/>
      <c r="H918" s="45"/>
      <c r="I918" s="45"/>
      <c r="J918" s="26" t="s">
        <v>545</v>
      </c>
      <c r="K918" s="31" t="s">
        <v>34</v>
      </c>
      <c r="L918" s="31">
        <v>640</v>
      </c>
      <c r="M918" s="45"/>
      <c r="N918" s="45"/>
    </row>
    <row r="919" ht="14.25" spans="1:14">
      <c r="A919" s="42"/>
      <c r="B919" s="45"/>
      <c r="C919" s="45"/>
      <c r="D919" s="45"/>
      <c r="E919" s="45"/>
      <c r="F919" s="45"/>
      <c r="G919" s="45"/>
      <c r="H919" s="45"/>
      <c r="I919" s="45"/>
      <c r="J919" s="26" t="s">
        <v>32</v>
      </c>
      <c r="K919" s="31" t="s">
        <v>603</v>
      </c>
      <c r="L919" s="31">
        <v>800</v>
      </c>
      <c r="M919" s="45"/>
      <c r="N919" s="45"/>
    </row>
    <row r="920" ht="14.25" spans="1:14">
      <c r="A920" s="41">
        <v>246</v>
      </c>
      <c r="B920" s="44" t="s">
        <v>536</v>
      </c>
      <c r="C920" s="44" t="s">
        <v>759</v>
      </c>
      <c r="D920" s="44" t="s">
        <v>781</v>
      </c>
      <c r="E920" s="44" t="s">
        <v>583</v>
      </c>
      <c r="F920" s="104" t="s">
        <v>782</v>
      </c>
      <c r="G920" s="44">
        <v>7</v>
      </c>
      <c r="H920" s="44">
        <v>13788726278</v>
      </c>
      <c r="I920" s="44" t="s">
        <v>759</v>
      </c>
      <c r="J920" s="26" t="s">
        <v>30</v>
      </c>
      <c r="K920" s="31" t="s">
        <v>70</v>
      </c>
      <c r="L920" s="31">
        <v>1440</v>
      </c>
      <c r="M920" s="44">
        <v>3840</v>
      </c>
      <c r="N920" s="44"/>
    </row>
    <row r="921" ht="14.25" spans="1:14">
      <c r="A921" s="42"/>
      <c r="B921" s="45"/>
      <c r="C921" s="45"/>
      <c r="D921" s="45"/>
      <c r="E921" s="45"/>
      <c r="F921" s="45"/>
      <c r="G921" s="45"/>
      <c r="H921" s="45"/>
      <c r="I921" s="45"/>
      <c r="J921" s="26" t="s">
        <v>545</v>
      </c>
      <c r="K921" s="31" t="s">
        <v>34</v>
      </c>
      <c r="L921" s="31">
        <v>480</v>
      </c>
      <c r="M921" s="45"/>
      <c r="N921" s="45"/>
    </row>
    <row r="922" ht="14.25" spans="1:14">
      <c r="A922" s="42"/>
      <c r="B922" s="45"/>
      <c r="C922" s="45"/>
      <c r="D922" s="45"/>
      <c r="E922" s="45"/>
      <c r="F922" s="45"/>
      <c r="G922" s="45"/>
      <c r="H922" s="45"/>
      <c r="I922" s="45"/>
      <c r="J922" s="26" t="s">
        <v>660</v>
      </c>
      <c r="K922" s="31" t="s">
        <v>548</v>
      </c>
      <c r="L922" s="31">
        <v>480</v>
      </c>
      <c r="M922" s="45"/>
      <c r="N922" s="45"/>
    </row>
    <row r="923" ht="14.25" spans="1:14">
      <c r="A923" s="42"/>
      <c r="B923" s="45"/>
      <c r="C923" s="45"/>
      <c r="D923" s="45"/>
      <c r="E923" s="45"/>
      <c r="F923" s="45"/>
      <c r="G923" s="45"/>
      <c r="H923" s="45"/>
      <c r="I923" s="45"/>
      <c r="J923" s="26" t="s">
        <v>32</v>
      </c>
      <c r="K923" s="31" t="s">
        <v>70</v>
      </c>
      <c r="L923" s="31">
        <v>1440</v>
      </c>
      <c r="M923" s="45"/>
      <c r="N923" s="45"/>
    </row>
    <row r="924" ht="14.25" spans="1:14">
      <c r="A924" s="41">
        <v>247</v>
      </c>
      <c r="B924" s="44" t="s">
        <v>536</v>
      </c>
      <c r="C924" s="44" t="s">
        <v>759</v>
      </c>
      <c r="D924" s="44" t="s">
        <v>783</v>
      </c>
      <c r="E924" s="44" t="s">
        <v>583</v>
      </c>
      <c r="F924" s="104" t="s">
        <v>784</v>
      </c>
      <c r="G924" s="44">
        <v>3</v>
      </c>
      <c r="H924" s="44">
        <v>18477226459</v>
      </c>
      <c r="I924" s="44" t="s">
        <v>759</v>
      </c>
      <c r="J924" s="26" t="s">
        <v>30</v>
      </c>
      <c r="K924" s="31" t="s">
        <v>60</v>
      </c>
      <c r="L924" s="31">
        <v>1200</v>
      </c>
      <c r="M924" s="44">
        <v>4080</v>
      </c>
      <c r="N924" s="44"/>
    </row>
    <row r="925" ht="14.25" spans="1:14">
      <c r="A925" s="42"/>
      <c r="B925" s="45"/>
      <c r="C925" s="45"/>
      <c r="D925" s="45"/>
      <c r="E925" s="45"/>
      <c r="F925" s="45"/>
      <c r="G925" s="45"/>
      <c r="H925" s="45"/>
      <c r="I925" s="45"/>
      <c r="J925" s="26" t="s">
        <v>545</v>
      </c>
      <c r="K925" s="31" t="s">
        <v>23</v>
      </c>
      <c r="L925" s="31">
        <v>720</v>
      </c>
      <c r="M925" s="45"/>
      <c r="N925" s="45"/>
    </row>
    <row r="926" ht="14.25" spans="1:14">
      <c r="A926" s="42"/>
      <c r="B926" s="45"/>
      <c r="C926" s="45"/>
      <c r="D926" s="45"/>
      <c r="E926" s="45"/>
      <c r="F926" s="45"/>
      <c r="G926" s="45"/>
      <c r="H926" s="45"/>
      <c r="I926" s="45"/>
      <c r="J926" s="26" t="s">
        <v>660</v>
      </c>
      <c r="K926" s="31" t="s">
        <v>34</v>
      </c>
      <c r="L926" s="31">
        <v>960</v>
      </c>
      <c r="M926" s="45"/>
      <c r="N926" s="45"/>
    </row>
    <row r="927" ht="14.25" spans="1:14">
      <c r="A927" s="43"/>
      <c r="B927" s="46"/>
      <c r="C927" s="46"/>
      <c r="D927" s="46"/>
      <c r="E927" s="46"/>
      <c r="F927" s="46"/>
      <c r="G927" s="46"/>
      <c r="H927" s="46"/>
      <c r="I927" s="46"/>
      <c r="J927" s="26" t="s">
        <v>32</v>
      </c>
      <c r="K927" s="31" t="s">
        <v>60</v>
      </c>
      <c r="L927" s="31">
        <v>1200</v>
      </c>
      <c r="M927" s="46"/>
      <c r="N927" s="46"/>
    </row>
    <row r="928" ht="14.25" spans="1:14">
      <c r="A928" s="41">
        <v>248</v>
      </c>
      <c r="B928" s="44" t="s">
        <v>536</v>
      </c>
      <c r="C928" s="44" t="s">
        <v>759</v>
      </c>
      <c r="D928" s="44" t="s">
        <v>785</v>
      </c>
      <c r="E928" s="44" t="s">
        <v>20</v>
      </c>
      <c r="F928" s="104" t="s">
        <v>786</v>
      </c>
      <c r="G928" s="44">
        <v>4</v>
      </c>
      <c r="H928" s="44">
        <v>13729656239</v>
      </c>
      <c r="I928" s="44" t="s">
        <v>759</v>
      </c>
      <c r="J928" s="26" t="s">
        <v>30</v>
      </c>
      <c r="K928" s="31" t="s">
        <v>60</v>
      </c>
      <c r="L928" s="31">
        <v>1600</v>
      </c>
      <c r="M928" s="44">
        <v>4800</v>
      </c>
      <c r="N928" s="44"/>
    </row>
    <row r="929" ht="14.25" spans="1:14">
      <c r="A929" s="42"/>
      <c r="B929" s="45"/>
      <c r="C929" s="45"/>
      <c r="D929" s="45"/>
      <c r="E929" s="45"/>
      <c r="F929" s="45"/>
      <c r="G929" s="45"/>
      <c r="H929" s="45"/>
      <c r="I929" s="45"/>
      <c r="J929" s="26" t="s">
        <v>660</v>
      </c>
      <c r="K929" s="31" t="s">
        <v>548</v>
      </c>
      <c r="L929" s="31">
        <v>640</v>
      </c>
      <c r="M929" s="45"/>
      <c r="N929" s="45"/>
    </row>
    <row r="930" ht="14.25" spans="1:14">
      <c r="A930" s="42"/>
      <c r="B930" s="45"/>
      <c r="C930" s="45"/>
      <c r="D930" s="45"/>
      <c r="E930" s="45"/>
      <c r="F930" s="45"/>
      <c r="G930" s="45"/>
      <c r="H930" s="45"/>
      <c r="I930" s="45"/>
      <c r="J930" s="26" t="s">
        <v>545</v>
      </c>
      <c r="K930" s="31" t="s">
        <v>23</v>
      </c>
      <c r="L930" s="31">
        <v>960</v>
      </c>
      <c r="M930" s="45"/>
      <c r="N930" s="45"/>
    </row>
    <row r="931" ht="14.25" spans="1:14">
      <c r="A931" s="43"/>
      <c r="B931" s="46"/>
      <c r="C931" s="46"/>
      <c r="D931" s="46"/>
      <c r="E931" s="46"/>
      <c r="F931" s="46"/>
      <c r="G931" s="46"/>
      <c r="H931" s="46"/>
      <c r="I931" s="46"/>
      <c r="J931" s="26" t="s">
        <v>32</v>
      </c>
      <c r="K931" s="31" t="s">
        <v>60</v>
      </c>
      <c r="L931" s="31">
        <v>1600</v>
      </c>
      <c r="M931" s="46"/>
      <c r="N931" s="46"/>
    </row>
    <row r="932" ht="14.25" spans="1:14">
      <c r="A932" s="40">
        <v>249</v>
      </c>
      <c r="B932" s="31" t="s">
        <v>536</v>
      </c>
      <c r="C932" s="31" t="s">
        <v>608</v>
      </c>
      <c r="D932" s="31" t="s">
        <v>787</v>
      </c>
      <c r="E932" s="31" t="s">
        <v>561</v>
      </c>
      <c r="F932" s="103" t="s">
        <v>788</v>
      </c>
      <c r="G932" s="31">
        <v>2</v>
      </c>
      <c r="H932" s="31">
        <v>18276223378</v>
      </c>
      <c r="I932" s="31" t="s">
        <v>608</v>
      </c>
      <c r="J932" s="26" t="s">
        <v>117</v>
      </c>
      <c r="K932" s="31" t="s">
        <v>70</v>
      </c>
      <c r="L932" s="31">
        <v>1440</v>
      </c>
      <c r="M932" s="31">
        <v>1440</v>
      </c>
      <c r="N932" s="31"/>
    </row>
    <row r="933" ht="14.25" spans="1:14">
      <c r="A933" s="40">
        <v>250</v>
      </c>
      <c r="B933" s="31" t="s">
        <v>536</v>
      </c>
      <c r="C933" s="31" t="s">
        <v>696</v>
      </c>
      <c r="D933" s="31" t="s">
        <v>789</v>
      </c>
      <c r="E933" s="31" t="s">
        <v>20</v>
      </c>
      <c r="F933" s="103" t="s">
        <v>790</v>
      </c>
      <c r="G933" s="31">
        <v>2</v>
      </c>
      <c r="H933" s="31">
        <v>15207829060</v>
      </c>
      <c r="I933" s="31" t="s">
        <v>696</v>
      </c>
      <c r="J933" s="26" t="s">
        <v>117</v>
      </c>
      <c r="K933" s="31" t="s">
        <v>585</v>
      </c>
      <c r="L933" s="31">
        <v>1920</v>
      </c>
      <c r="M933" s="31">
        <v>1920</v>
      </c>
      <c r="N933" s="31"/>
    </row>
    <row r="934" ht="57" spans="1:14">
      <c r="A934" s="26">
        <v>251</v>
      </c>
      <c r="B934" s="19" t="s">
        <v>791</v>
      </c>
      <c r="C934" s="19" t="s">
        <v>792</v>
      </c>
      <c r="D934" s="19" t="s">
        <v>793</v>
      </c>
      <c r="E934" s="19" t="s">
        <v>40</v>
      </c>
      <c r="F934" s="96" t="s">
        <v>794</v>
      </c>
      <c r="G934" s="19">
        <v>2</v>
      </c>
      <c r="H934" s="19">
        <v>15177233468</v>
      </c>
      <c r="I934" s="19" t="s">
        <v>792</v>
      </c>
      <c r="J934" s="19" t="s">
        <v>50</v>
      </c>
      <c r="K934" s="19" t="s">
        <v>795</v>
      </c>
      <c r="L934" s="19">
        <v>5120</v>
      </c>
      <c r="M934" s="19">
        <v>5000</v>
      </c>
      <c r="N934" s="16" t="s">
        <v>796</v>
      </c>
    </row>
    <row r="935" ht="14.25" spans="1:14">
      <c r="A935" s="18">
        <v>252</v>
      </c>
      <c r="B935" s="18" t="s">
        <v>791</v>
      </c>
      <c r="C935" s="18" t="s">
        <v>797</v>
      </c>
      <c r="D935" s="18" t="s">
        <v>798</v>
      </c>
      <c r="E935" s="18" t="s">
        <v>40</v>
      </c>
      <c r="F935" s="18">
        <v>84500251062</v>
      </c>
      <c r="G935" s="18">
        <v>2</v>
      </c>
      <c r="H935" s="18">
        <v>13377215434</v>
      </c>
      <c r="I935" s="18" t="s">
        <v>797</v>
      </c>
      <c r="J935" s="19" t="s">
        <v>24</v>
      </c>
      <c r="K935" s="19" t="s">
        <v>799</v>
      </c>
      <c r="L935" s="18">
        <v>5004</v>
      </c>
      <c r="M935" s="18">
        <v>4996</v>
      </c>
      <c r="N935" s="16"/>
    </row>
    <row r="936" ht="14.25" spans="1:14">
      <c r="A936" s="20">
        <v>253</v>
      </c>
      <c r="B936" s="20"/>
      <c r="C936" s="20"/>
      <c r="D936" s="20"/>
      <c r="E936" s="20"/>
      <c r="F936" s="20"/>
      <c r="G936" s="20"/>
      <c r="H936" s="20"/>
      <c r="I936" s="20"/>
      <c r="J936" s="19" t="s">
        <v>72</v>
      </c>
      <c r="K936" s="19" t="s">
        <v>800</v>
      </c>
      <c r="L936" s="20"/>
      <c r="M936" s="20"/>
      <c r="N936" s="17"/>
    </row>
    <row r="937" ht="14.25" spans="1:14">
      <c r="A937" s="26">
        <v>253</v>
      </c>
      <c r="B937" s="19" t="s">
        <v>801</v>
      </c>
      <c r="C937" s="19" t="s">
        <v>802</v>
      </c>
      <c r="D937" s="19" t="s">
        <v>803</v>
      </c>
      <c r="E937" s="19" t="s">
        <v>20</v>
      </c>
      <c r="F937" s="96" t="s">
        <v>804</v>
      </c>
      <c r="G937" s="19">
        <v>2</v>
      </c>
      <c r="H937" s="19">
        <v>13822431470</v>
      </c>
      <c r="I937" s="19" t="s">
        <v>802</v>
      </c>
      <c r="J937" s="19" t="s">
        <v>540</v>
      </c>
      <c r="K937" s="19">
        <v>4</v>
      </c>
      <c r="L937" s="19">
        <f>400*4*0.8</f>
        <v>1280</v>
      </c>
      <c r="M937" s="19">
        <v>1280</v>
      </c>
      <c r="N937" s="47"/>
    </row>
    <row r="938" ht="42.75" spans="1:14">
      <c r="A938" s="26">
        <v>254</v>
      </c>
      <c r="B938" s="19" t="s">
        <v>801</v>
      </c>
      <c r="C938" s="19" t="s">
        <v>802</v>
      </c>
      <c r="D938" s="19" t="s">
        <v>805</v>
      </c>
      <c r="E938" s="19" t="s">
        <v>20</v>
      </c>
      <c r="F938" s="96" t="s">
        <v>806</v>
      </c>
      <c r="G938" s="19">
        <v>4</v>
      </c>
      <c r="H938" s="19">
        <v>18078498619</v>
      </c>
      <c r="I938" s="19" t="s">
        <v>802</v>
      </c>
      <c r="J938" s="19" t="s">
        <v>50</v>
      </c>
      <c r="K938" s="19">
        <v>14</v>
      </c>
      <c r="L938" s="19">
        <f>14*800*0.8</f>
        <v>8960</v>
      </c>
      <c r="M938" s="19">
        <v>5000</v>
      </c>
      <c r="N938" s="30" t="s">
        <v>807</v>
      </c>
    </row>
    <row r="939" ht="14.25" spans="1:14">
      <c r="A939" s="18">
        <v>255</v>
      </c>
      <c r="B939" s="18" t="s">
        <v>801</v>
      </c>
      <c r="C939" s="18" t="s">
        <v>808</v>
      </c>
      <c r="D939" s="18" t="s">
        <v>809</v>
      </c>
      <c r="E939" s="18" t="s">
        <v>20</v>
      </c>
      <c r="F939" s="93" t="s">
        <v>810</v>
      </c>
      <c r="G939" s="18">
        <v>5</v>
      </c>
      <c r="H939" s="18">
        <v>13768560547</v>
      </c>
      <c r="I939" s="18" t="s">
        <v>808</v>
      </c>
      <c r="J939" s="31" t="s">
        <v>540</v>
      </c>
      <c r="K939" s="19">
        <v>3</v>
      </c>
      <c r="L939" s="19">
        <f>400*3*0.8</f>
        <v>960</v>
      </c>
      <c r="M939" s="18">
        <f t="shared" ref="M939:M943" si="0">L939+L940</f>
        <v>1600</v>
      </c>
      <c r="N939" s="47"/>
    </row>
    <row r="940" ht="14.25" spans="1:14">
      <c r="A940" s="20">
        <v>936</v>
      </c>
      <c r="B940" s="20" t="s">
        <v>801</v>
      </c>
      <c r="C940" s="20" t="s">
        <v>808</v>
      </c>
      <c r="D940" s="20"/>
      <c r="E940" s="20" t="s">
        <v>20</v>
      </c>
      <c r="F940" s="95" t="s">
        <v>810</v>
      </c>
      <c r="G940" s="20">
        <v>5</v>
      </c>
      <c r="H940" s="20">
        <v>13768560547</v>
      </c>
      <c r="I940" s="20" t="s">
        <v>808</v>
      </c>
      <c r="J940" s="31" t="s">
        <v>109</v>
      </c>
      <c r="K940" s="19">
        <v>2</v>
      </c>
      <c r="L940" s="19">
        <f t="shared" ref="L940:L944" si="1">400*2*0.8</f>
        <v>640</v>
      </c>
      <c r="M940" s="20"/>
      <c r="N940" s="48"/>
    </row>
    <row r="941" ht="14.25" spans="1:14">
      <c r="A941" s="18">
        <v>256</v>
      </c>
      <c r="B941" s="18" t="s">
        <v>801</v>
      </c>
      <c r="C941" s="18" t="s">
        <v>808</v>
      </c>
      <c r="D941" s="18" t="s">
        <v>811</v>
      </c>
      <c r="E941" s="18" t="s">
        <v>40</v>
      </c>
      <c r="F941" s="93" t="s">
        <v>812</v>
      </c>
      <c r="G941" s="18">
        <v>2</v>
      </c>
      <c r="H941" s="18">
        <v>18777249582</v>
      </c>
      <c r="I941" s="18" t="s">
        <v>808</v>
      </c>
      <c r="J941" s="31" t="s">
        <v>540</v>
      </c>
      <c r="K941" s="19">
        <v>1.2</v>
      </c>
      <c r="L941" s="19">
        <f>400*1.2*0.8</f>
        <v>384</v>
      </c>
      <c r="M941" s="18">
        <f t="shared" si="0"/>
        <v>864</v>
      </c>
      <c r="N941" s="48"/>
    </row>
    <row r="942" ht="14.25" spans="1:14">
      <c r="A942" s="20">
        <v>938</v>
      </c>
      <c r="B942" s="20" t="s">
        <v>801</v>
      </c>
      <c r="C942" s="20" t="s">
        <v>808</v>
      </c>
      <c r="D942" s="20"/>
      <c r="E942" s="20" t="s">
        <v>40</v>
      </c>
      <c r="F942" s="95" t="s">
        <v>812</v>
      </c>
      <c r="G942" s="20">
        <v>2</v>
      </c>
      <c r="H942" s="20">
        <v>18777249582</v>
      </c>
      <c r="I942" s="20" t="s">
        <v>808</v>
      </c>
      <c r="J942" s="31" t="s">
        <v>109</v>
      </c>
      <c r="K942" s="19">
        <v>1.5</v>
      </c>
      <c r="L942" s="19">
        <f>400*1.5*0.8</f>
        <v>480</v>
      </c>
      <c r="M942" s="20"/>
      <c r="N942" s="48"/>
    </row>
    <row r="943" ht="14.25" spans="1:14">
      <c r="A943" s="18">
        <v>257</v>
      </c>
      <c r="B943" s="18" t="s">
        <v>801</v>
      </c>
      <c r="C943" s="18" t="s">
        <v>808</v>
      </c>
      <c r="D943" s="18" t="s">
        <v>813</v>
      </c>
      <c r="E943" s="18" t="s">
        <v>20</v>
      </c>
      <c r="F943" s="93" t="s">
        <v>814</v>
      </c>
      <c r="G943" s="18">
        <v>2</v>
      </c>
      <c r="H943" s="18">
        <v>15277287751</v>
      </c>
      <c r="I943" s="18" t="s">
        <v>808</v>
      </c>
      <c r="J943" s="18" t="s">
        <v>540</v>
      </c>
      <c r="K943" s="19">
        <v>2</v>
      </c>
      <c r="L943" s="19">
        <f t="shared" si="1"/>
        <v>640</v>
      </c>
      <c r="M943" s="18">
        <f t="shared" si="0"/>
        <v>1280</v>
      </c>
      <c r="N943" s="48"/>
    </row>
    <row r="944" ht="14.25" spans="1:14">
      <c r="A944" s="20">
        <v>940</v>
      </c>
      <c r="B944" s="20" t="s">
        <v>801</v>
      </c>
      <c r="C944" s="20" t="s">
        <v>808</v>
      </c>
      <c r="D944" s="20"/>
      <c r="E944" s="20" t="s">
        <v>20</v>
      </c>
      <c r="F944" s="95" t="s">
        <v>814</v>
      </c>
      <c r="G944" s="20">
        <v>2</v>
      </c>
      <c r="H944" s="20">
        <v>15277287751</v>
      </c>
      <c r="I944" s="20" t="s">
        <v>808</v>
      </c>
      <c r="J944" s="20" t="s">
        <v>109</v>
      </c>
      <c r="K944" s="19">
        <v>4</v>
      </c>
      <c r="L944" s="19">
        <f t="shared" si="1"/>
        <v>640</v>
      </c>
      <c r="M944" s="20"/>
      <c r="N944" s="48"/>
    </row>
    <row r="945" ht="14.25" spans="1:14">
      <c r="A945" s="18">
        <v>258</v>
      </c>
      <c r="B945" s="18" t="s">
        <v>801</v>
      </c>
      <c r="C945" s="18" t="s">
        <v>808</v>
      </c>
      <c r="D945" s="18" t="s">
        <v>815</v>
      </c>
      <c r="E945" s="18" t="s">
        <v>40</v>
      </c>
      <c r="F945" s="93" t="s">
        <v>816</v>
      </c>
      <c r="G945" s="18">
        <v>3</v>
      </c>
      <c r="H945" s="18">
        <v>13407855134</v>
      </c>
      <c r="I945" s="18" t="s">
        <v>808</v>
      </c>
      <c r="J945" s="31" t="s">
        <v>540</v>
      </c>
      <c r="K945" s="19">
        <v>5</v>
      </c>
      <c r="L945" s="19">
        <f>400*5*0.8</f>
        <v>1600</v>
      </c>
      <c r="M945" s="18">
        <f t="shared" ref="M945:M950" si="2">L945+L946</f>
        <v>4000</v>
      </c>
      <c r="N945" s="48"/>
    </row>
    <row r="946" ht="14.25" spans="1:14">
      <c r="A946" s="20">
        <v>942</v>
      </c>
      <c r="B946" s="20" t="s">
        <v>801</v>
      </c>
      <c r="C946" s="20" t="s">
        <v>808</v>
      </c>
      <c r="D946" s="20"/>
      <c r="E946" s="20" t="s">
        <v>40</v>
      </c>
      <c r="F946" s="95" t="s">
        <v>816</v>
      </c>
      <c r="G946" s="20">
        <v>3</v>
      </c>
      <c r="H946" s="20">
        <v>13407855134</v>
      </c>
      <c r="I946" s="20" t="s">
        <v>808</v>
      </c>
      <c r="J946" s="31" t="s">
        <v>817</v>
      </c>
      <c r="K946" s="19">
        <v>6</v>
      </c>
      <c r="L946" s="19">
        <f>500*6*0.8</f>
        <v>2400</v>
      </c>
      <c r="M946" s="20"/>
      <c r="N946" s="48"/>
    </row>
    <row r="947" ht="14.25" spans="1:14">
      <c r="A947" s="18">
        <v>259</v>
      </c>
      <c r="B947" s="18" t="s">
        <v>801</v>
      </c>
      <c r="C947" s="18" t="s">
        <v>818</v>
      </c>
      <c r="D947" s="18" t="s">
        <v>819</v>
      </c>
      <c r="E947" s="18" t="s">
        <v>20</v>
      </c>
      <c r="F947" s="93" t="s">
        <v>820</v>
      </c>
      <c r="G947" s="18">
        <v>3</v>
      </c>
      <c r="H947" s="18">
        <v>13407857847</v>
      </c>
      <c r="I947" s="18" t="s">
        <v>818</v>
      </c>
      <c r="J947" s="31" t="s">
        <v>540</v>
      </c>
      <c r="K947" s="19">
        <v>1</v>
      </c>
      <c r="L947" s="19">
        <f t="shared" ref="L947:L952" si="3">400*1*0.8</f>
        <v>320</v>
      </c>
      <c r="M947" s="18">
        <f t="shared" si="2"/>
        <v>960</v>
      </c>
      <c r="N947" s="48"/>
    </row>
    <row r="948" ht="14.25" spans="1:14">
      <c r="A948" s="20">
        <v>944</v>
      </c>
      <c r="B948" s="20" t="s">
        <v>801</v>
      </c>
      <c r="C948" s="20" t="s">
        <v>818</v>
      </c>
      <c r="D948" s="20"/>
      <c r="E948" s="20" t="s">
        <v>20</v>
      </c>
      <c r="F948" s="95" t="s">
        <v>820</v>
      </c>
      <c r="G948" s="20">
        <v>3</v>
      </c>
      <c r="H948" s="20">
        <v>13407857847</v>
      </c>
      <c r="I948" s="20" t="s">
        <v>818</v>
      </c>
      <c r="J948" s="31" t="s">
        <v>109</v>
      </c>
      <c r="K948" s="19">
        <v>2</v>
      </c>
      <c r="L948" s="19">
        <f t="shared" ref="L948:L954" si="4">400*2*0.8</f>
        <v>640</v>
      </c>
      <c r="M948" s="20"/>
      <c r="N948" s="48"/>
    </row>
    <row r="949" ht="14.25" spans="1:14">
      <c r="A949" s="26">
        <v>260</v>
      </c>
      <c r="B949" s="19" t="s">
        <v>801</v>
      </c>
      <c r="C949" s="19" t="s">
        <v>821</v>
      </c>
      <c r="D949" s="19" t="s">
        <v>822</v>
      </c>
      <c r="E949" s="19" t="s">
        <v>20</v>
      </c>
      <c r="F949" s="96" t="s">
        <v>823</v>
      </c>
      <c r="G949" s="19">
        <v>4</v>
      </c>
      <c r="H949" s="19">
        <v>13457249959</v>
      </c>
      <c r="I949" s="19" t="s">
        <v>821</v>
      </c>
      <c r="J949" s="31" t="s">
        <v>109</v>
      </c>
      <c r="K949" s="19">
        <v>1</v>
      </c>
      <c r="L949" s="19">
        <f t="shared" si="3"/>
        <v>320</v>
      </c>
      <c r="M949" s="19">
        <v>320</v>
      </c>
      <c r="N949" s="48"/>
    </row>
    <row r="950" ht="14.25" spans="1:14">
      <c r="A950" s="18">
        <v>261</v>
      </c>
      <c r="B950" s="18" t="s">
        <v>801</v>
      </c>
      <c r="C950" s="18" t="s">
        <v>89</v>
      </c>
      <c r="D950" s="18" t="s">
        <v>824</v>
      </c>
      <c r="E950" s="18" t="s">
        <v>20</v>
      </c>
      <c r="F950" s="93" t="s">
        <v>825</v>
      </c>
      <c r="G950" s="18">
        <v>2</v>
      </c>
      <c r="H950" s="18">
        <v>13597029132</v>
      </c>
      <c r="I950" s="19" t="s">
        <v>89</v>
      </c>
      <c r="J950" s="31" t="s">
        <v>540</v>
      </c>
      <c r="K950" s="19">
        <v>3</v>
      </c>
      <c r="L950" s="19">
        <f>400*3*0.8</f>
        <v>960</v>
      </c>
      <c r="M950" s="18">
        <f t="shared" si="2"/>
        <v>1600</v>
      </c>
      <c r="N950" s="48"/>
    </row>
    <row r="951" ht="14.25" spans="1:14">
      <c r="A951" s="20">
        <v>947</v>
      </c>
      <c r="B951" s="20" t="s">
        <v>801</v>
      </c>
      <c r="C951" s="20" t="s">
        <v>89</v>
      </c>
      <c r="D951" s="20"/>
      <c r="E951" s="20" t="s">
        <v>20</v>
      </c>
      <c r="F951" s="95" t="s">
        <v>825</v>
      </c>
      <c r="G951" s="20">
        <v>2</v>
      </c>
      <c r="H951" s="20">
        <v>13597029132</v>
      </c>
      <c r="I951" s="19" t="s">
        <v>89</v>
      </c>
      <c r="J951" s="31" t="s">
        <v>109</v>
      </c>
      <c r="K951" s="19">
        <v>2</v>
      </c>
      <c r="L951" s="19">
        <f t="shared" si="4"/>
        <v>640</v>
      </c>
      <c r="M951" s="20"/>
      <c r="N951" s="48"/>
    </row>
    <row r="952" ht="14.25" spans="1:14">
      <c r="A952" s="26">
        <v>262</v>
      </c>
      <c r="B952" s="19" t="s">
        <v>801</v>
      </c>
      <c r="C952" s="19" t="s">
        <v>89</v>
      </c>
      <c r="D952" s="19" t="s">
        <v>826</v>
      </c>
      <c r="E952" s="19" t="s">
        <v>20</v>
      </c>
      <c r="F952" s="96" t="s">
        <v>827</v>
      </c>
      <c r="G952" s="19">
        <v>1</v>
      </c>
      <c r="H952" s="19">
        <v>13597212903</v>
      </c>
      <c r="I952" s="19" t="s">
        <v>89</v>
      </c>
      <c r="J952" s="31" t="s">
        <v>540</v>
      </c>
      <c r="K952" s="19">
        <v>1</v>
      </c>
      <c r="L952" s="19">
        <f t="shared" si="3"/>
        <v>320</v>
      </c>
      <c r="M952" s="19">
        <v>320</v>
      </c>
      <c r="N952" s="48"/>
    </row>
    <row r="953" ht="14.25" spans="1:14">
      <c r="A953" s="26">
        <v>263</v>
      </c>
      <c r="B953" s="19" t="s">
        <v>801</v>
      </c>
      <c r="C953" s="19" t="s">
        <v>89</v>
      </c>
      <c r="D953" s="19" t="s">
        <v>828</v>
      </c>
      <c r="E953" s="19" t="s">
        <v>20</v>
      </c>
      <c r="F953" s="96" t="s">
        <v>829</v>
      </c>
      <c r="G953" s="19">
        <v>3</v>
      </c>
      <c r="H953" s="19">
        <v>17377234496</v>
      </c>
      <c r="I953" s="19" t="s">
        <v>89</v>
      </c>
      <c r="J953" s="31" t="s">
        <v>540</v>
      </c>
      <c r="K953" s="19">
        <v>2</v>
      </c>
      <c r="L953" s="19">
        <f t="shared" si="4"/>
        <v>640</v>
      </c>
      <c r="M953" s="19">
        <v>640</v>
      </c>
      <c r="N953" s="48"/>
    </row>
    <row r="954" ht="14.25" spans="1:14">
      <c r="A954" s="18">
        <v>264</v>
      </c>
      <c r="B954" s="18" t="s">
        <v>801</v>
      </c>
      <c r="C954" s="18" t="s">
        <v>89</v>
      </c>
      <c r="D954" s="18" t="s">
        <v>830</v>
      </c>
      <c r="E954" s="18" t="s">
        <v>20</v>
      </c>
      <c r="F954" s="93" t="s">
        <v>831</v>
      </c>
      <c r="G954" s="18">
        <v>6</v>
      </c>
      <c r="H954" s="18">
        <v>13788026233</v>
      </c>
      <c r="I954" s="18" t="s">
        <v>89</v>
      </c>
      <c r="J954" s="31" t="s">
        <v>109</v>
      </c>
      <c r="K954" s="19">
        <v>2</v>
      </c>
      <c r="L954" s="19">
        <f t="shared" si="4"/>
        <v>640</v>
      </c>
      <c r="M954" s="18">
        <f>L954+L955+L956</f>
        <v>2800</v>
      </c>
      <c r="N954" s="48"/>
    </row>
    <row r="955" ht="14.25" spans="1:14">
      <c r="A955" s="21">
        <v>951</v>
      </c>
      <c r="B955" s="21" t="s">
        <v>801</v>
      </c>
      <c r="C955" s="21" t="s">
        <v>89</v>
      </c>
      <c r="D955" s="21"/>
      <c r="E955" s="21" t="s">
        <v>20</v>
      </c>
      <c r="F955" s="94" t="s">
        <v>831</v>
      </c>
      <c r="G955" s="21">
        <v>6</v>
      </c>
      <c r="H955" s="21">
        <v>13788026233</v>
      </c>
      <c r="I955" s="21" t="s">
        <v>89</v>
      </c>
      <c r="J955" s="31" t="s">
        <v>540</v>
      </c>
      <c r="K955" s="19">
        <v>3</v>
      </c>
      <c r="L955" s="19">
        <f>400*3*0.8</f>
        <v>960</v>
      </c>
      <c r="M955" s="21"/>
      <c r="N955" s="48"/>
    </row>
    <row r="956" ht="14.25" spans="1:14">
      <c r="A956" s="20">
        <v>952</v>
      </c>
      <c r="B956" s="20" t="s">
        <v>801</v>
      </c>
      <c r="C956" s="20" t="s">
        <v>89</v>
      </c>
      <c r="D956" s="20"/>
      <c r="E956" s="20" t="s">
        <v>20</v>
      </c>
      <c r="F956" s="95" t="s">
        <v>831</v>
      </c>
      <c r="G956" s="20">
        <v>6</v>
      </c>
      <c r="H956" s="20">
        <v>13788026233</v>
      </c>
      <c r="I956" s="20" t="s">
        <v>89</v>
      </c>
      <c r="J956" s="31" t="s">
        <v>817</v>
      </c>
      <c r="K956" s="19">
        <v>3</v>
      </c>
      <c r="L956" s="19">
        <f>500*3*0.8</f>
        <v>1200</v>
      </c>
      <c r="M956" s="20"/>
      <c r="N956" s="48"/>
    </row>
    <row r="957" ht="14.25" spans="1:14">
      <c r="A957" s="26">
        <v>265</v>
      </c>
      <c r="B957" s="19" t="s">
        <v>801</v>
      </c>
      <c r="C957" s="19" t="s">
        <v>89</v>
      </c>
      <c r="D957" s="19" t="s">
        <v>832</v>
      </c>
      <c r="E957" s="19" t="s">
        <v>40</v>
      </c>
      <c r="F957" s="96" t="s">
        <v>833</v>
      </c>
      <c r="G957" s="19">
        <v>3</v>
      </c>
      <c r="H957" s="19">
        <v>15077274591</v>
      </c>
      <c r="I957" s="19" t="s">
        <v>89</v>
      </c>
      <c r="J957" s="31" t="s">
        <v>540</v>
      </c>
      <c r="K957" s="19">
        <v>2</v>
      </c>
      <c r="L957" s="19">
        <f t="shared" ref="L957:L961" si="5">400*2*0.8</f>
        <v>640</v>
      </c>
      <c r="M957" s="20">
        <v>640</v>
      </c>
      <c r="N957" s="48"/>
    </row>
    <row r="958" ht="14.25" spans="1:14">
      <c r="A958" s="26">
        <v>266</v>
      </c>
      <c r="B958" s="19" t="s">
        <v>801</v>
      </c>
      <c r="C958" s="19" t="s">
        <v>834</v>
      </c>
      <c r="D958" s="19" t="s">
        <v>835</v>
      </c>
      <c r="E958" s="19" t="s">
        <v>836</v>
      </c>
      <c r="F958" s="96" t="s">
        <v>837</v>
      </c>
      <c r="G958" s="19">
        <v>1</v>
      </c>
      <c r="H958" s="19">
        <v>19580986065</v>
      </c>
      <c r="I958" s="19" t="s">
        <v>834</v>
      </c>
      <c r="J958" s="31" t="s">
        <v>540</v>
      </c>
      <c r="K958" s="19">
        <v>2</v>
      </c>
      <c r="L958" s="19">
        <f>400*2*0.6</f>
        <v>480</v>
      </c>
      <c r="M958" s="19">
        <v>480</v>
      </c>
      <c r="N958" s="48"/>
    </row>
    <row r="959" ht="14.25" spans="1:14">
      <c r="A959" s="26">
        <v>267</v>
      </c>
      <c r="B959" s="19" t="s">
        <v>801</v>
      </c>
      <c r="C959" s="19" t="s">
        <v>834</v>
      </c>
      <c r="D959" s="19" t="s">
        <v>838</v>
      </c>
      <c r="E959" s="19" t="s">
        <v>20</v>
      </c>
      <c r="F959" s="96" t="s">
        <v>839</v>
      </c>
      <c r="G959" s="19">
        <v>4</v>
      </c>
      <c r="H959" s="19">
        <v>13557626626</v>
      </c>
      <c r="I959" s="19" t="s">
        <v>834</v>
      </c>
      <c r="J959" s="31" t="s">
        <v>540</v>
      </c>
      <c r="K959" s="19">
        <v>3</v>
      </c>
      <c r="L959" s="19">
        <f>400*3*0.8</f>
        <v>960</v>
      </c>
      <c r="M959" s="19">
        <v>960</v>
      </c>
      <c r="N959" s="48"/>
    </row>
    <row r="960" ht="14.25" spans="1:14">
      <c r="A960" s="18">
        <v>268</v>
      </c>
      <c r="B960" s="18" t="s">
        <v>801</v>
      </c>
      <c r="C960" s="18" t="s">
        <v>834</v>
      </c>
      <c r="D960" s="18" t="s">
        <v>840</v>
      </c>
      <c r="E960" s="18" t="s">
        <v>836</v>
      </c>
      <c r="F960" s="93" t="s">
        <v>841</v>
      </c>
      <c r="G960" s="18">
        <v>3</v>
      </c>
      <c r="H960" s="18">
        <v>18277245903</v>
      </c>
      <c r="I960" s="18" t="s">
        <v>834</v>
      </c>
      <c r="J960" s="31" t="s">
        <v>540</v>
      </c>
      <c r="K960" s="19">
        <v>2</v>
      </c>
      <c r="L960" s="19">
        <f t="shared" si="5"/>
        <v>640</v>
      </c>
      <c r="M960" s="18">
        <f t="shared" ref="M960:M964" si="6">L960+L961</f>
        <v>1280</v>
      </c>
      <c r="N960" s="48"/>
    </row>
    <row r="961" ht="14.25" spans="1:14">
      <c r="A961" s="20">
        <v>957</v>
      </c>
      <c r="B961" s="20" t="s">
        <v>801</v>
      </c>
      <c r="C961" s="20" t="s">
        <v>834</v>
      </c>
      <c r="D961" s="20"/>
      <c r="E961" s="20" t="s">
        <v>836</v>
      </c>
      <c r="F961" s="95" t="s">
        <v>841</v>
      </c>
      <c r="G961" s="20">
        <v>3</v>
      </c>
      <c r="H961" s="20">
        <v>18277245903</v>
      </c>
      <c r="I961" s="20" t="s">
        <v>834</v>
      </c>
      <c r="J961" s="31" t="s">
        <v>109</v>
      </c>
      <c r="K961" s="19">
        <v>2</v>
      </c>
      <c r="L961" s="19">
        <f t="shared" si="5"/>
        <v>640</v>
      </c>
      <c r="M961" s="20"/>
      <c r="N961" s="48"/>
    </row>
    <row r="962" ht="14.25" spans="1:14">
      <c r="A962" s="18">
        <v>269</v>
      </c>
      <c r="B962" s="18" t="s">
        <v>801</v>
      </c>
      <c r="C962" s="18" t="s">
        <v>834</v>
      </c>
      <c r="D962" s="18" t="s">
        <v>842</v>
      </c>
      <c r="E962" s="18" t="s">
        <v>565</v>
      </c>
      <c r="F962" s="93" t="s">
        <v>843</v>
      </c>
      <c r="G962" s="18">
        <v>3</v>
      </c>
      <c r="H962" s="18">
        <v>13597128561</v>
      </c>
      <c r="I962" s="18" t="s">
        <v>834</v>
      </c>
      <c r="J962" s="31" t="s">
        <v>540</v>
      </c>
      <c r="K962" s="19">
        <v>4</v>
      </c>
      <c r="L962" s="19">
        <f>400*4*0.8</f>
        <v>1280</v>
      </c>
      <c r="M962" s="18">
        <f t="shared" si="6"/>
        <v>1920</v>
      </c>
      <c r="N962" s="48"/>
    </row>
    <row r="963" ht="14.25" spans="1:14">
      <c r="A963" s="20">
        <v>959</v>
      </c>
      <c r="B963" s="20" t="s">
        <v>801</v>
      </c>
      <c r="C963" s="20" t="s">
        <v>834</v>
      </c>
      <c r="D963" s="20"/>
      <c r="E963" s="20" t="s">
        <v>565</v>
      </c>
      <c r="F963" s="95" t="s">
        <v>843</v>
      </c>
      <c r="G963" s="20">
        <v>3</v>
      </c>
      <c r="H963" s="20">
        <v>13597128561</v>
      </c>
      <c r="I963" s="20" t="s">
        <v>834</v>
      </c>
      <c r="J963" s="31" t="s">
        <v>109</v>
      </c>
      <c r="K963" s="19">
        <v>2</v>
      </c>
      <c r="L963" s="19">
        <f t="shared" ref="L963:L966" si="7">400*2*0.8</f>
        <v>640</v>
      </c>
      <c r="M963" s="20"/>
      <c r="N963" s="48"/>
    </row>
    <row r="964" ht="14.25" spans="1:14">
      <c r="A964" s="18">
        <v>270</v>
      </c>
      <c r="B964" s="18" t="s">
        <v>801</v>
      </c>
      <c r="C964" s="18" t="s">
        <v>844</v>
      </c>
      <c r="D964" s="18" t="s">
        <v>845</v>
      </c>
      <c r="E964" s="18" t="s">
        <v>565</v>
      </c>
      <c r="F964" s="93" t="s">
        <v>846</v>
      </c>
      <c r="G964" s="18">
        <v>6</v>
      </c>
      <c r="H964" s="18">
        <v>18867029949</v>
      </c>
      <c r="I964" s="18" t="s">
        <v>844</v>
      </c>
      <c r="J964" s="31" t="s">
        <v>540</v>
      </c>
      <c r="K964" s="19">
        <v>1</v>
      </c>
      <c r="L964" s="19">
        <f>400*1*0.8</f>
        <v>320</v>
      </c>
      <c r="M964" s="18">
        <f t="shared" si="6"/>
        <v>960</v>
      </c>
      <c r="N964" s="48"/>
    </row>
    <row r="965" ht="14.25" spans="1:14">
      <c r="A965" s="20">
        <v>961</v>
      </c>
      <c r="B965" s="20" t="s">
        <v>801</v>
      </c>
      <c r="C965" s="20" t="s">
        <v>844</v>
      </c>
      <c r="D965" s="20"/>
      <c r="E965" s="20" t="s">
        <v>565</v>
      </c>
      <c r="F965" s="95" t="s">
        <v>846</v>
      </c>
      <c r="G965" s="20">
        <v>6</v>
      </c>
      <c r="H965" s="20">
        <v>18867029949</v>
      </c>
      <c r="I965" s="20" t="s">
        <v>844</v>
      </c>
      <c r="J965" s="31" t="s">
        <v>109</v>
      </c>
      <c r="K965" s="19">
        <v>2</v>
      </c>
      <c r="L965" s="19">
        <f t="shared" si="7"/>
        <v>640</v>
      </c>
      <c r="M965" s="20"/>
      <c r="N965" s="48"/>
    </row>
    <row r="966" ht="14.25" spans="1:14">
      <c r="A966" s="18">
        <v>271</v>
      </c>
      <c r="B966" s="18" t="s">
        <v>801</v>
      </c>
      <c r="C966" s="18" t="s">
        <v>844</v>
      </c>
      <c r="D966" s="18" t="s">
        <v>847</v>
      </c>
      <c r="E966" s="18" t="s">
        <v>40</v>
      </c>
      <c r="F966" s="93" t="s">
        <v>848</v>
      </c>
      <c r="G966" s="18">
        <v>4</v>
      </c>
      <c r="H966" s="18">
        <v>18775685142</v>
      </c>
      <c r="I966" s="18" t="s">
        <v>844</v>
      </c>
      <c r="J966" s="31" t="s">
        <v>540</v>
      </c>
      <c r="K966" s="19">
        <v>2</v>
      </c>
      <c r="L966" s="19">
        <f t="shared" si="7"/>
        <v>640</v>
      </c>
      <c r="M966" s="18">
        <f t="shared" ref="M966:M970" si="8">L966+L967</f>
        <v>1600</v>
      </c>
      <c r="N966" s="48"/>
    </row>
    <row r="967" ht="14.25" spans="1:14">
      <c r="A967" s="20">
        <v>963</v>
      </c>
      <c r="B967" s="20" t="s">
        <v>801</v>
      </c>
      <c r="C967" s="20" t="s">
        <v>844</v>
      </c>
      <c r="D967" s="20"/>
      <c r="E967" s="20" t="s">
        <v>40</v>
      </c>
      <c r="F967" s="95" t="s">
        <v>848</v>
      </c>
      <c r="G967" s="20">
        <v>4</v>
      </c>
      <c r="H967" s="20">
        <v>18775685142</v>
      </c>
      <c r="I967" s="20" t="s">
        <v>844</v>
      </c>
      <c r="J967" s="31" t="s">
        <v>109</v>
      </c>
      <c r="K967" s="19">
        <v>3</v>
      </c>
      <c r="L967" s="19">
        <f t="shared" ref="L967:L969" si="9">400*3*0.8</f>
        <v>960</v>
      </c>
      <c r="M967" s="20"/>
      <c r="N967" s="48"/>
    </row>
    <row r="968" ht="14.25" spans="1:14">
      <c r="A968" s="18">
        <v>272</v>
      </c>
      <c r="B968" s="18" t="s">
        <v>801</v>
      </c>
      <c r="C968" s="18" t="s">
        <v>844</v>
      </c>
      <c r="D968" s="18" t="s">
        <v>849</v>
      </c>
      <c r="E968" s="18" t="s">
        <v>565</v>
      </c>
      <c r="F968" s="93" t="s">
        <v>850</v>
      </c>
      <c r="G968" s="18">
        <v>5</v>
      </c>
      <c r="H968" s="18">
        <v>19899292941</v>
      </c>
      <c r="I968" s="18" t="s">
        <v>844</v>
      </c>
      <c r="J968" s="31" t="s">
        <v>540</v>
      </c>
      <c r="K968" s="19">
        <v>3</v>
      </c>
      <c r="L968" s="19">
        <f t="shared" si="9"/>
        <v>960</v>
      </c>
      <c r="M968" s="18">
        <f t="shared" si="8"/>
        <v>1920</v>
      </c>
      <c r="N968" s="48"/>
    </row>
    <row r="969" ht="14.25" spans="1:14">
      <c r="A969" s="20">
        <v>965</v>
      </c>
      <c r="B969" s="20" t="s">
        <v>801</v>
      </c>
      <c r="C969" s="20" t="s">
        <v>844</v>
      </c>
      <c r="D969" s="20"/>
      <c r="E969" s="20" t="s">
        <v>565</v>
      </c>
      <c r="F969" s="95" t="s">
        <v>850</v>
      </c>
      <c r="G969" s="20">
        <v>5</v>
      </c>
      <c r="H969" s="20">
        <v>19899292941</v>
      </c>
      <c r="I969" s="20" t="s">
        <v>844</v>
      </c>
      <c r="J969" s="31" t="s">
        <v>109</v>
      </c>
      <c r="K969" s="19">
        <v>3</v>
      </c>
      <c r="L969" s="19">
        <f t="shared" si="9"/>
        <v>960</v>
      </c>
      <c r="M969" s="20"/>
      <c r="N969" s="48"/>
    </row>
    <row r="970" ht="14.25" spans="1:14">
      <c r="A970" s="18">
        <v>273</v>
      </c>
      <c r="B970" s="18" t="s">
        <v>801</v>
      </c>
      <c r="C970" s="18" t="s">
        <v>844</v>
      </c>
      <c r="D970" s="18" t="s">
        <v>851</v>
      </c>
      <c r="E970" s="18" t="s">
        <v>20</v>
      </c>
      <c r="F970" s="93" t="s">
        <v>852</v>
      </c>
      <c r="G970" s="18">
        <v>5</v>
      </c>
      <c r="H970" s="18">
        <v>19167406151</v>
      </c>
      <c r="I970" s="18" t="s">
        <v>844</v>
      </c>
      <c r="J970" s="31" t="s">
        <v>540</v>
      </c>
      <c r="K970" s="19">
        <v>4</v>
      </c>
      <c r="L970" s="19">
        <f>400*4*0.8</f>
        <v>1280</v>
      </c>
      <c r="M970" s="18">
        <f t="shared" si="8"/>
        <v>1920</v>
      </c>
      <c r="N970" s="48"/>
    </row>
    <row r="971" ht="14.25" spans="1:14">
      <c r="A971" s="20">
        <v>967</v>
      </c>
      <c r="B971" s="20" t="s">
        <v>801</v>
      </c>
      <c r="C971" s="20" t="s">
        <v>844</v>
      </c>
      <c r="D971" s="20"/>
      <c r="E971" s="20" t="s">
        <v>20</v>
      </c>
      <c r="F971" s="95" t="s">
        <v>852</v>
      </c>
      <c r="G971" s="20">
        <v>5</v>
      </c>
      <c r="H971" s="20">
        <v>19167406151</v>
      </c>
      <c r="I971" s="20" t="s">
        <v>844</v>
      </c>
      <c r="J971" s="31" t="s">
        <v>109</v>
      </c>
      <c r="K971" s="19">
        <v>2</v>
      </c>
      <c r="L971" s="19">
        <f t="shared" ref="L971:L973" si="10">400*2*0.8</f>
        <v>640</v>
      </c>
      <c r="M971" s="20"/>
      <c r="N971" s="48"/>
    </row>
    <row r="972" ht="14.25" spans="1:14">
      <c r="A972" s="18">
        <v>274</v>
      </c>
      <c r="B972" s="18" t="s">
        <v>801</v>
      </c>
      <c r="C972" s="18" t="s">
        <v>844</v>
      </c>
      <c r="D972" s="18" t="s">
        <v>853</v>
      </c>
      <c r="E972" s="18" t="s">
        <v>40</v>
      </c>
      <c r="F972" s="93" t="s">
        <v>854</v>
      </c>
      <c r="G972" s="18">
        <v>1</v>
      </c>
      <c r="H972" s="18">
        <v>13558328441</v>
      </c>
      <c r="I972" s="18" t="s">
        <v>844</v>
      </c>
      <c r="J972" s="31" t="s">
        <v>540</v>
      </c>
      <c r="K972" s="19">
        <v>2</v>
      </c>
      <c r="L972" s="19">
        <f t="shared" si="10"/>
        <v>640</v>
      </c>
      <c r="M972" s="18">
        <f>L972+L973</f>
        <v>1280</v>
      </c>
      <c r="N972" s="48"/>
    </row>
    <row r="973" ht="14.25" spans="1:14">
      <c r="A973" s="20">
        <v>969</v>
      </c>
      <c r="B973" s="20" t="s">
        <v>801</v>
      </c>
      <c r="C973" s="20" t="s">
        <v>844</v>
      </c>
      <c r="D973" s="20"/>
      <c r="E973" s="20" t="s">
        <v>40</v>
      </c>
      <c r="F973" s="95" t="s">
        <v>854</v>
      </c>
      <c r="G973" s="20">
        <v>1</v>
      </c>
      <c r="H973" s="20">
        <v>13558328441</v>
      </c>
      <c r="I973" s="20" t="s">
        <v>844</v>
      </c>
      <c r="J973" s="31" t="s">
        <v>109</v>
      </c>
      <c r="K973" s="19">
        <v>2</v>
      </c>
      <c r="L973" s="19">
        <f t="shared" si="10"/>
        <v>640</v>
      </c>
      <c r="M973" s="20"/>
      <c r="N973" s="48"/>
    </row>
    <row r="974" ht="14.25" spans="1:14">
      <c r="A974" s="18">
        <v>275</v>
      </c>
      <c r="B974" s="18" t="s">
        <v>801</v>
      </c>
      <c r="C974" s="18" t="s">
        <v>855</v>
      </c>
      <c r="D974" s="18" t="s">
        <v>856</v>
      </c>
      <c r="E974" s="18" t="s">
        <v>20</v>
      </c>
      <c r="F974" s="93" t="s">
        <v>857</v>
      </c>
      <c r="G974" s="18">
        <v>4</v>
      </c>
      <c r="H974" s="18">
        <v>18276730213</v>
      </c>
      <c r="I974" s="18" t="s">
        <v>855</v>
      </c>
      <c r="J974" s="31" t="s">
        <v>540</v>
      </c>
      <c r="K974" s="19">
        <v>4</v>
      </c>
      <c r="L974" s="19">
        <f>400*4*0.8</f>
        <v>1280</v>
      </c>
      <c r="M974" s="18">
        <f>L974+L975+L976</f>
        <v>4000</v>
      </c>
      <c r="N974" s="48"/>
    </row>
    <row r="975" ht="14.25" spans="1:14">
      <c r="A975" s="21">
        <v>971</v>
      </c>
      <c r="B975" s="21" t="s">
        <v>801</v>
      </c>
      <c r="C975" s="21" t="s">
        <v>855</v>
      </c>
      <c r="D975" s="21"/>
      <c r="E975" s="21" t="s">
        <v>20</v>
      </c>
      <c r="F975" s="94" t="s">
        <v>857</v>
      </c>
      <c r="G975" s="21">
        <v>4</v>
      </c>
      <c r="H975" s="21">
        <v>18276730213</v>
      </c>
      <c r="I975" s="21" t="s">
        <v>855</v>
      </c>
      <c r="J975" s="31" t="s">
        <v>109</v>
      </c>
      <c r="K975" s="19">
        <v>1</v>
      </c>
      <c r="L975" s="19">
        <f>400*1*0.8</f>
        <v>320</v>
      </c>
      <c r="M975" s="21"/>
      <c r="N975" s="48"/>
    </row>
    <row r="976" ht="14.25" spans="1:14">
      <c r="A976" s="20">
        <v>972</v>
      </c>
      <c r="B976" s="20" t="s">
        <v>801</v>
      </c>
      <c r="C976" s="20" t="s">
        <v>855</v>
      </c>
      <c r="D976" s="20"/>
      <c r="E976" s="20" t="s">
        <v>20</v>
      </c>
      <c r="F976" s="95" t="s">
        <v>857</v>
      </c>
      <c r="G976" s="20">
        <v>4</v>
      </c>
      <c r="H976" s="20">
        <v>18276730213</v>
      </c>
      <c r="I976" s="20" t="s">
        <v>855</v>
      </c>
      <c r="J976" s="31" t="s">
        <v>56</v>
      </c>
      <c r="K976" s="19">
        <v>1</v>
      </c>
      <c r="L976" s="19">
        <f>3000*1*0.8</f>
        <v>2400</v>
      </c>
      <c r="M976" s="20"/>
      <c r="N976" s="48"/>
    </row>
    <row r="977" ht="14.25" spans="1:14">
      <c r="A977" s="18">
        <v>276</v>
      </c>
      <c r="B977" s="18" t="s">
        <v>801</v>
      </c>
      <c r="C977" s="18" t="s">
        <v>858</v>
      </c>
      <c r="D977" s="18" t="s">
        <v>859</v>
      </c>
      <c r="E977" s="18" t="s">
        <v>20</v>
      </c>
      <c r="F977" s="93" t="s">
        <v>860</v>
      </c>
      <c r="G977" s="18">
        <v>4</v>
      </c>
      <c r="H977" s="18">
        <v>13481781823</v>
      </c>
      <c r="I977" s="18" t="s">
        <v>858</v>
      </c>
      <c r="J977" s="31" t="s">
        <v>540</v>
      </c>
      <c r="K977" s="19">
        <v>7</v>
      </c>
      <c r="L977" s="19">
        <f>400*7*0.8</f>
        <v>2240</v>
      </c>
      <c r="M977" s="18">
        <f>L977+L978+L979</f>
        <v>4240</v>
      </c>
      <c r="N977" s="48"/>
    </row>
    <row r="978" ht="14.25" spans="1:14">
      <c r="A978" s="21">
        <v>974</v>
      </c>
      <c r="B978" s="21" t="s">
        <v>801</v>
      </c>
      <c r="C978" s="21" t="s">
        <v>858</v>
      </c>
      <c r="D978" s="21"/>
      <c r="E978" s="21" t="s">
        <v>20</v>
      </c>
      <c r="F978" s="94" t="s">
        <v>860</v>
      </c>
      <c r="G978" s="21">
        <v>4</v>
      </c>
      <c r="H978" s="21">
        <v>13481781823</v>
      </c>
      <c r="I978" s="21" t="s">
        <v>858</v>
      </c>
      <c r="J978" s="31" t="s">
        <v>817</v>
      </c>
      <c r="K978" s="19">
        <v>2</v>
      </c>
      <c r="L978" s="19">
        <f>500*2*0.8</f>
        <v>800</v>
      </c>
      <c r="M978" s="21"/>
      <c r="N978" s="48"/>
    </row>
    <row r="979" ht="14.25" spans="1:14">
      <c r="A979" s="20">
        <v>975</v>
      </c>
      <c r="B979" s="20" t="s">
        <v>801</v>
      </c>
      <c r="C979" s="20" t="s">
        <v>858</v>
      </c>
      <c r="D979" s="20"/>
      <c r="E979" s="20" t="s">
        <v>20</v>
      </c>
      <c r="F979" s="95" t="s">
        <v>860</v>
      </c>
      <c r="G979" s="20">
        <v>4</v>
      </c>
      <c r="H979" s="20">
        <v>13481781823</v>
      </c>
      <c r="I979" s="20" t="s">
        <v>858</v>
      </c>
      <c r="J979" s="31" t="s">
        <v>861</v>
      </c>
      <c r="K979" s="19">
        <v>6</v>
      </c>
      <c r="L979" s="19">
        <f>500*6*0.8*0.5</f>
        <v>1200</v>
      </c>
      <c r="M979" s="21"/>
      <c r="N979" s="48"/>
    </row>
    <row r="980" ht="14.25" spans="1:14">
      <c r="A980" s="18">
        <v>277</v>
      </c>
      <c r="B980" s="18" t="s">
        <v>801</v>
      </c>
      <c r="C980" s="18" t="s">
        <v>858</v>
      </c>
      <c r="D980" s="18" t="s">
        <v>862</v>
      </c>
      <c r="E980" s="18" t="s">
        <v>40</v>
      </c>
      <c r="F980" s="93" t="s">
        <v>863</v>
      </c>
      <c r="G980" s="18">
        <v>4</v>
      </c>
      <c r="H980" s="18">
        <v>13558425255</v>
      </c>
      <c r="I980" s="18" t="s">
        <v>858</v>
      </c>
      <c r="J980" s="31" t="s">
        <v>540</v>
      </c>
      <c r="K980" s="19">
        <v>5.5</v>
      </c>
      <c r="L980" s="19">
        <f>400*5.5*0.8</f>
        <v>1760</v>
      </c>
      <c r="M980" s="18">
        <f>L980+L981</f>
        <v>3360</v>
      </c>
      <c r="N980" s="48"/>
    </row>
    <row r="981" ht="14.25" spans="1:14">
      <c r="A981" s="20">
        <v>977</v>
      </c>
      <c r="B981" s="20" t="s">
        <v>801</v>
      </c>
      <c r="C981" s="20" t="s">
        <v>858</v>
      </c>
      <c r="D981" s="20"/>
      <c r="E981" s="20" t="s">
        <v>40</v>
      </c>
      <c r="F981" s="95" t="s">
        <v>863</v>
      </c>
      <c r="G981" s="20">
        <v>4</v>
      </c>
      <c r="H981" s="20">
        <v>13558425255</v>
      </c>
      <c r="I981" s="20" t="s">
        <v>858</v>
      </c>
      <c r="J981" s="31" t="s">
        <v>109</v>
      </c>
      <c r="K981" s="19">
        <v>5</v>
      </c>
      <c r="L981" s="19">
        <f>400*5*0.8</f>
        <v>1600</v>
      </c>
      <c r="M981" s="20"/>
      <c r="N981" s="48"/>
    </row>
    <row r="982" ht="14.25" spans="1:14">
      <c r="A982" s="18">
        <v>278</v>
      </c>
      <c r="B982" s="18" t="s">
        <v>801</v>
      </c>
      <c r="C982" s="18" t="s">
        <v>858</v>
      </c>
      <c r="D982" s="18" t="s">
        <v>864</v>
      </c>
      <c r="E982" s="18" t="s">
        <v>20</v>
      </c>
      <c r="F982" s="93" t="s">
        <v>865</v>
      </c>
      <c r="G982" s="18">
        <v>5</v>
      </c>
      <c r="H982" s="18">
        <v>13471218505</v>
      </c>
      <c r="I982" s="18" t="s">
        <v>858</v>
      </c>
      <c r="J982" s="31" t="s">
        <v>540</v>
      </c>
      <c r="K982" s="19">
        <v>5</v>
      </c>
      <c r="L982" s="19">
        <f>400*5*0.8</f>
        <v>1600</v>
      </c>
      <c r="M982" s="18">
        <f>L982+L983+L984</f>
        <v>8000</v>
      </c>
      <c r="N982" s="18" t="s">
        <v>866</v>
      </c>
    </row>
    <row r="983" ht="14.25" spans="1:14">
      <c r="A983" s="21">
        <v>979</v>
      </c>
      <c r="B983" s="21" t="s">
        <v>801</v>
      </c>
      <c r="C983" s="21" t="s">
        <v>858</v>
      </c>
      <c r="D983" s="21"/>
      <c r="E983" s="21" t="s">
        <v>20</v>
      </c>
      <c r="F983" s="94" t="s">
        <v>865</v>
      </c>
      <c r="G983" s="21">
        <v>5</v>
      </c>
      <c r="H983" s="21">
        <v>13471218505</v>
      </c>
      <c r="I983" s="21" t="s">
        <v>858</v>
      </c>
      <c r="J983" s="31" t="s">
        <v>817</v>
      </c>
      <c r="K983" s="19">
        <v>11</v>
      </c>
      <c r="L983" s="19">
        <f>500*11*0.8</f>
        <v>4400</v>
      </c>
      <c r="M983" s="21"/>
      <c r="N983" s="21"/>
    </row>
    <row r="984" ht="29" customHeight="1" spans="1:14">
      <c r="A984" s="20">
        <v>980</v>
      </c>
      <c r="B984" s="20" t="s">
        <v>801</v>
      </c>
      <c r="C984" s="20" t="s">
        <v>858</v>
      </c>
      <c r="D984" s="20"/>
      <c r="E984" s="20" t="s">
        <v>20</v>
      </c>
      <c r="F984" s="95" t="s">
        <v>865</v>
      </c>
      <c r="G984" s="20">
        <v>5</v>
      </c>
      <c r="H984" s="20">
        <v>13471218505</v>
      </c>
      <c r="I984" s="20" t="s">
        <v>858</v>
      </c>
      <c r="J984" s="31" t="s">
        <v>861</v>
      </c>
      <c r="K984" s="19">
        <v>10</v>
      </c>
      <c r="L984" s="19">
        <f>500*10*0.8*0.5</f>
        <v>2000</v>
      </c>
      <c r="M984" s="20"/>
      <c r="N984" s="20"/>
    </row>
    <row r="985" ht="14.25" spans="1:14">
      <c r="A985" s="18">
        <v>279</v>
      </c>
      <c r="B985" s="18" t="s">
        <v>801</v>
      </c>
      <c r="C985" s="18" t="s">
        <v>858</v>
      </c>
      <c r="D985" s="18" t="s">
        <v>867</v>
      </c>
      <c r="E985" s="18" t="s">
        <v>836</v>
      </c>
      <c r="F985" s="93" t="s">
        <v>868</v>
      </c>
      <c r="G985" s="18">
        <v>6</v>
      </c>
      <c r="H985" s="18">
        <v>13788223310</v>
      </c>
      <c r="I985" s="18" t="s">
        <v>858</v>
      </c>
      <c r="J985" s="31" t="s">
        <v>540</v>
      </c>
      <c r="K985" s="19">
        <v>1</v>
      </c>
      <c r="L985" s="19">
        <f>400*1*0.8</f>
        <v>320</v>
      </c>
      <c r="M985" s="18">
        <f t="shared" ref="M985:M990" si="11">L985+L986</f>
        <v>800</v>
      </c>
      <c r="N985" s="48"/>
    </row>
    <row r="986" ht="14.25" spans="1:14">
      <c r="A986" s="20">
        <v>982</v>
      </c>
      <c r="B986" s="20" t="s">
        <v>801</v>
      </c>
      <c r="C986" s="20" t="s">
        <v>858</v>
      </c>
      <c r="D986" s="20"/>
      <c r="E986" s="20" t="s">
        <v>836</v>
      </c>
      <c r="F986" s="95" t="s">
        <v>868</v>
      </c>
      <c r="G986" s="20">
        <v>6</v>
      </c>
      <c r="H986" s="20">
        <v>13788223310</v>
      </c>
      <c r="I986" s="20" t="s">
        <v>858</v>
      </c>
      <c r="J986" s="31" t="s">
        <v>109</v>
      </c>
      <c r="K986" s="19">
        <v>1.5</v>
      </c>
      <c r="L986" s="19">
        <f>400*1.5*0.8</f>
        <v>480</v>
      </c>
      <c r="M986" s="20"/>
      <c r="N986" s="48"/>
    </row>
    <row r="987" ht="14.25" spans="1:14">
      <c r="A987" s="18">
        <v>280</v>
      </c>
      <c r="B987" s="18" t="s">
        <v>801</v>
      </c>
      <c r="C987" s="18" t="s">
        <v>858</v>
      </c>
      <c r="D987" s="18" t="s">
        <v>869</v>
      </c>
      <c r="E987" s="18" t="s">
        <v>40</v>
      </c>
      <c r="F987" s="93" t="s">
        <v>870</v>
      </c>
      <c r="G987" s="18">
        <v>3</v>
      </c>
      <c r="H987" s="18">
        <v>18278235137</v>
      </c>
      <c r="I987" s="18" t="s">
        <v>858</v>
      </c>
      <c r="J987" s="31" t="s">
        <v>540</v>
      </c>
      <c r="K987" s="19">
        <v>3</v>
      </c>
      <c r="L987" s="19">
        <f>400*3*0.8</f>
        <v>960</v>
      </c>
      <c r="M987" s="18">
        <f t="shared" si="11"/>
        <v>1920</v>
      </c>
      <c r="N987" s="48"/>
    </row>
    <row r="988" ht="14.25" spans="1:14">
      <c r="A988" s="20">
        <v>984</v>
      </c>
      <c r="B988" s="20" t="s">
        <v>801</v>
      </c>
      <c r="C988" s="20" t="s">
        <v>858</v>
      </c>
      <c r="D988" s="20"/>
      <c r="E988" s="20" t="s">
        <v>40</v>
      </c>
      <c r="F988" s="95" t="s">
        <v>870</v>
      </c>
      <c r="G988" s="20">
        <v>3</v>
      </c>
      <c r="H988" s="20">
        <v>18278235137</v>
      </c>
      <c r="I988" s="20" t="s">
        <v>858</v>
      </c>
      <c r="J988" s="31" t="s">
        <v>109</v>
      </c>
      <c r="K988" s="19">
        <v>3</v>
      </c>
      <c r="L988" s="19">
        <f>400*3*0.8</f>
        <v>960</v>
      </c>
      <c r="M988" s="20"/>
      <c r="N988" s="48"/>
    </row>
    <row r="989" ht="14.25" spans="1:14">
      <c r="A989" s="26">
        <v>281</v>
      </c>
      <c r="B989" s="19" t="s">
        <v>801</v>
      </c>
      <c r="C989" s="19" t="s">
        <v>871</v>
      </c>
      <c r="D989" s="19" t="s">
        <v>872</v>
      </c>
      <c r="E989" s="19" t="s">
        <v>20</v>
      </c>
      <c r="F989" s="96" t="s">
        <v>873</v>
      </c>
      <c r="G989" s="19">
        <v>5</v>
      </c>
      <c r="H989" s="19">
        <v>18878211408</v>
      </c>
      <c r="I989" s="19" t="s">
        <v>871</v>
      </c>
      <c r="J989" s="31" t="s">
        <v>540</v>
      </c>
      <c r="K989" s="19">
        <v>1.5</v>
      </c>
      <c r="L989" s="19">
        <f>400*1.5*0.8</f>
        <v>480</v>
      </c>
      <c r="M989" s="20">
        <v>480</v>
      </c>
      <c r="N989" s="48"/>
    </row>
    <row r="990" ht="14.25" spans="1:14">
      <c r="A990" s="18">
        <v>282</v>
      </c>
      <c r="B990" s="18" t="s">
        <v>801</v>
      </c>
      <c r="C990" s="18" t="s">
        <v>871</v>
      </c>
      <c r="D990" s="18" t="s">
        <v>874</v>
      </c>
      <c r="E990" s="18" t="s">
        <v>40</v>
      </c>
      <c r="F990" s="93" t="s">
        <v>875</v>
      </c>
      <c r="G990" s="18">
        <v>4</v>
      </c>
      <c r="H990" s="18">
        <v>18778825091</v>
      </c>
      <c r="I990" s="18" t="s">
        <v>871</v>
      </c>
      <c r="J990" s="31" t="s">
        <v>540</v>
      </c>
      <c r="K990" s="19">
        <v>2.5</v>
      </c>
      <c r="L990" s="19">
        <f>400*2.5*0.8</f>
        <v>800</v>
      </c>
      <c r="M990" s="21">
        <f t="shared" si="11"/>
        <v>1120</v>
      </c>
      <c r="N990" s="48"/>
    </row>
    <row r="991" ht="14.25" spans="1:14">
      <c r="A991" s="20">
        <v>987</v>
      </c>
      <c r="B991" s="20" t="s">
        <v>801</v>
      </c>
      <c r="C991" s="20" t="s">
        <v>871</v>
      </c>
      <c r="D991" s="20"/>
      <c r="E991" s="20" t="s">
        <v>40</v>
      </c>
      <c r="F991" s="95" t="s">
        <v>875</v>
      </c>
      <c r="G991" s="20">
        <v>4</v>
      </c>
      <c r="H991" s="20">
        <v>18778825091</v>
      </c>
      <c r="I991" s="20" t="s">
        <v>871</v>
      </c>
      <c r="J991" s="31" t="s">
        <v>109</v>
      </c>
      <c r="K991" s="19">
        <v>1</v>
      </c>
      <c r="L991" s="19">
        <f>400*1*0.8</f>
        <v>320</v>
      </c>
      <c r="M991" s="20"/>
      <c r="N991" s="48"/>
    </row>
    <row r="992" ht="14.25" spans="1:14">
      <c r="A992" s="26">
        <v>283</v>
      </c>
      <c r="B992" s="19" t="s">
        <v>801</v>
      </c>
      <c r="C992" s="19" t="s">
        <v>871</v>
      </c>
      <c r="D992" s="19" t="s">
        <v>876</v>
      </c>
      <c r="E992" s="19" t="s">
        <v>20</v>
      </c>
      <c r="F992" s="96" t="s">
        <v>877</v>
      </c>
      <c r="G992" s="19">
        <v>3</v>
      </c>
      <c r="H992" s="19">
        <v>18172147461</v>
      </c>
      <c r="I992" s="19" t="s">
        <v>871</v>
      </c>
      <c r="J992" s="31" t="s">
        <v>540</v>
      </c>
      <c r="K992" s="19">
        <v>2</v>
      </c>
      <c r="L992" s="19">
        <f>400*2*0.8</f>
        <v>640</v>
      </c>
      <c r="M992" s="20">
        <v>640</v>
      </c>
      <c r="N992" s="48"/>
    </row>
    <row r="993" ht="14.25" spans="1:14">
      <c r="A993" s="26">
        <v>284</v>
      </c>
      <c r="B993" s="19" t="s">
        <v>801</v>
      </c>
      <c r="C993" s="19" t="s">
        <v>871</v>
      </c>
      <c r="D993" s="19" t="s">
        <v>878</v>
      </c>
      <c r="E993" s="19" t="s">
        <v>20</v>
      </c>
      <c r="F993" s="96" t="s">
        <v>879</v>
      </c>
      <c r="G993" s="19">
        <v>4</v>
      </c>
      <c r="H993" s="19">
        <v>19914922951</v>
      </c>
      <c r="I993" s="19" t="s">
        <v>871</v>
      </c>
      <c r="J993" s="31" t="s">
        <v>540</v>
      </c>
      <c r="K993" s="19">
        <v>4</v>
      </c>
      <c r="L993" s="19">
        <f>400*4*0.8</f>
        <v>1280</v>
      </c>
      <c r="M993" s="20">
        <v>1280</v>
      </c>
      <c r="N993" s="48"/>
    </row>
    <row r="994" ht="14.25" spans="1:14">
      <c r="A994" s="26">
        <v>285</v>
      </c>
      <c r="B994" s="19" t="s">
        <v>801</v>
      </c>
      <c r="C994" s="19" t="s">
        <v>871</v>
      </c>
      <c r="D994" s="19" t="s">
        <v>880</v>
      </c>
      <c r="E994" s="19" t="s">
        <v>20</v>
      </c>
      <c r="F994" s="96" t="s">
        <v>881</v>
      </c>
      <c r="G994" s="19">
        <v>3</v>
      </c>
      <c r="H994" s="19">
        <v>19914923272</v>
      </c>
      <c r="I994" s="19" t="s">
        <v>871</v>
      </c>
      <c r="J994" s="31" t="s">
        <v>540</v>
      </c>
      <c r="K994" s="19">
        <v>1.5</v>
      </c>
      <c r="L994" s="19">
        <f>400*1.5*0.8</f>
        <v>480</v>
      </c>
      <c r="M994" s="20">
        <v>480</v>
      </c>
      <c r="N994" s="48"/>
    </row>
    <row r="995" ht="42.75" spans="1:14">
      <c r="A995" s="31">
        <v>286</v>
      </c>
      <c r="B995" s="31" t="s">
        <v>882</v>
      </c>
      <c r="C995" s="31" t="s">
        <v>883</v>
      </c>
      <c r="D995" s="31" t="s">
        <v>884</v>
      </c>
      <c r="E995" s="31" t="s">
        <v>20</v>
      </c>
      <c r="F995" s="103" t="s">
        <v>885</v>
      </c>
      <c r="G995" s="31">
        <v>5</v>
      </c>
      <c r="H995" s="31">
        <v>18978004153</v>
      </c>
      <c r="I995" s="31" t="s">
        <v>883</v>
      </c>
      <c r="J995" s="31" t="s">
        <v>56</v>
      </c>
      <c r="K995" s="31">
        <v>3</v>
      </c>
      <c r="L995" s="31">
        <v>7200</v>
      </c>
      <c r="M995" s="28">
        <v>5000</v>
      </c>
      <c r="N995" s="19" t="s">
        <v>886</v>
      </c>
    </row>
    <row r="996" ht="14.25" spans="1:14">
      <c r="A996" s="31">
        <v>287</v>
      </c>
      <c r="B996" s="31" t="s">
        <v>882</v>
      </c>
      <c r="C996" s="31" t="s">
        <v>887</v>
      </c>
      <c r="D996" s="31" t="s">
        <v>888</v>
      </c>
      <c r="E996" s="31" t="s">
        <v>40</v>
      </c>
      <c r="F996" s="103" t="s">
        <v>889</v>
      </c>
      <c r="G996" s="31">
        <v>4</v>
      </c>
      <c r="H996" s="31">
        <v>13768664936</v>
      </c>
      <c r="I996" s="31" t="s">
        <v>887</v>
      </c>
      <c r="J996" s="31" t="s">
        <v>30</v>
      </c>
      <c r="K996" s="31" t="s">
        <v>34</v>
      </c>
      <c r="L996" s="31">
        <v>640</v>
      </c>
      <c r="M996" s="31">
        <v>4240</v>
      </c>
      <c r="N996" s="26"/>
    </row>
    <row r="997" ht="14.25" spans="1:14">
      <c r="A997" s="31"/>
      <c r="B997" s="31"/>
      <c r="C997" s="31"/>
      <c r="D997" s="31"/>
      <c r="E997" s="31"/>
      <c r="F997" s="31"/>
      <c r="G997" s="31"/>
      <c r="H997" s="31"/>
      <c r="I997" s="31"/>
      <c r="J997" s="31" t="s">
        <v>32</v>
      </c>
      <c r="K997" s="31" t="s">
        <v>70</v>
      </c>
      <c r="L997" s="31">
        <v>1920</v>
      </c>
      <c r="M997" s="31"/>
      <c r="N997" s="26"/>
    </row>
    <row r="998" ht="14.25" spans="1:14">
      <c r="A998" s="31"/>
      <c r="B998" s="31"/>
      <c r="C998" s="31"/>
      <c r="D998" s="31"/>
      <c r="E998" s="31"/>
      <c r="F998" s="31"/>
      <c r="G998" s="31"/>
      <c r="H998" s="31"/>
      <c r="I998" s="31"/>
      <c r="J998" s="31" t="s">
        <v>109</v>
      </c>
      <c r="K998" s="31" t="s">
        <v>34</v>
      </c>
      <c r="L998" s="31">
        <v>640</v>
      </c>
      <c r="M998" s="31"/>
      <c r="N998" s="26"/>
    </row>
    <row r="999" ht="14.25" spans="1:14">
      <c r="A999" s="31"/>
      <c r="B999" s="31"/>
      <c r="C999" s="31"/>
      <c r="D999" s="31"/>
      <c r="E999" s="31"/>
      <c r="F999" s="31"/>
      <c r="G999" s="31"/>
      <c r="H999" s="31"/>
      <c r="I999" s="31"/>
      <c r="J999" s="31" t="s">
        <v>72</v>
      </c>
      <c r="K999" s="31">
        <v>50</v>
      </c>
      <c r="L999" s="31">
        <v>800</v>
      </c>
      <c r="M999" s="31"/>
      <c r="N999" s="26"/>
    </row>
    <row r="1000" ht="14.25" spans="1:14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 t="s">
        <v>24</v>
      </c>
      <c r="K1000" s="31">
        <v>20</v>
      </c>
      <c r="L1000" s="31">
        <v>240</v>
      </c>
      <c r="M1000" s="31"/>
      <c r="N1000" s="26"/>
    </row>
    <row r="1001" ht="14.25" spans="1:14">
      <c r="A1001" s="31">
        <v>288</v>
      </c>
      <c r="B1001" s="31" t="s">
        <v>882</v>
      </c>
      <c r="C1001" s="31" t="s">
        <v>890</v>
      </c>
      <c r="D1001" s="31" t="s">
        <v>891</v>
      </c>
      <c r="E1001" s="31" t="s">
        <v>20</v>
      </c>
      <c r="F1001" s="103" t="s">
        <v>892</v>
      </c>
      <c r="G1001" s="31">
        <v>2</v>
      </c>
      <c r="H1001" s="31">
        <v>13481913728</v>
      </c>
      <c r="I1001" s="31" t="s">
        <v>890</v>
      </c>
      <c r="J1001" s="31" t="s">
        <v>545</v>
      </c>
      <c r="K1001" s="31" t="s">
        <v>67</v>
      </c>
      <c r="L1001" s="31">
        <v>2240</v>
      </c>
      <c r="M1001" s="31">
        <v>4480</v>
      </c>
      <c r="N1001" s="26"/>
    </row>
    <row r="1002" ht="14.25" spans="1:14">
      <c r="A1002" s="31"/>
      <c r="B1002" s="31"/>
      <c r="C1002" s="31"/>
      <c r="D1002" s="31"/>
      <c r="E1002" s="31"/>
      <c r="F1002" s="31"/>
      <c r="G1002" s="31"/>
      <c r="H1002" s="31"/>
      <c r="I1002" s="31"/>
      <c r="J1002" s="31" t="s">
        <v>552</v>
      </c>
      <c r="K1002" s="31" t="s">
        <v>67</v>
      </c>
      <c r="L1002" s="31">
        <v>2240</v>
      </c>
      <c r="M1002" s="31"/>
      <c r="N1002" s="26"/>
    </row>
    <row r="1003" ht="14.25" spans="1:14">
      <c r="A1003" s="31">
        <v>289</v>
      </c>
      <c r="B1003" s="31" t="s">
        <v>882</v>
      </c>
      <c r="C1003" s="31" t="s">
        <v>890</v>
      </c>
      <c r="D1003" s="31" t="s">
        <v>893</v>
      </c>
      <c r="E1003" s="31" t="s">
        <v>565</v>
      </c>
      <c r="F1003" s="103" t="s">
        <v>894</v>
      </c>
      <c r="G1003" s="31">
        <v>3</v>
      </c>
      <c r="H1003" s="31">
        <v>18172102410</v>
      </c>
      <c r="I1003" s="31" t="s">
        <v>890</v>
      </c>
      <c r="J1003" s="31" t="s">
        <v>30</v>
      </c>
      <c r="K1003" s="31" t="s">
        <v>548</v>
      </c>
      <c r="L1003" s="31">
        <v>320</v>
      </c>
      <c r="M1003" s="31">
        <v>5000</v>
      </c>
      <c r="N1003" s="26" t="s">
        <v>796</v>
      </c>
    </row>
    <row r="1004" ht="14.25" spans="1:14">
      <c r="A1004" s="31"/>
      <c r="B1004" s="31"/>
      <c r="C1004" s="31"/>
      <c r="D1004" s="31"/>
      <c r="E1004" s="31"/>
      <c r="F1004" s="31"/>
      <c r="G1004" s="31"/>
      <c r="H1004" s="31"/>
      <c r="I1004" s="31"/>
      <c r="J1004" s="31" t="s">
        <v>32</v>
      </c>
      <c r="K1004" s="31" t="s">
        <v>548</v>
      </c>
      <c r="L1004" s="31">
        <v>320</v>
      </c>
      <c r="M1004" s="31"/>
      <c r="N1004" s="26"/>
    </row>
    <row r="1005" ht="14.25" spans="1:14">
      <c r="A1005" s="31"/>
      <c r="B1005" s="31"/>
      <c r="C1005" s="31"/>
      <c r="D1005" s="31"/>
      <c r="E1005" s="31"/>
      <c r="F1005" s="31"/>
      <c r="G1005" s="31"/>
      <c r="H1005" s="31"/>
      <c r="I1005" s="31"/>
      <c r="J1005" s="31" t="s">
        <v>545</v>
      </c>
      <c r="K1005" s="31" t="s">
        <v>23</v>
      </c>
      <c r="L1005" s="31">
        <v>960</v>
      </c>
      <c r="M1005" s="31"/>
      <c r="N1005" s="26"/>
    </row>
    <row r="1006" ht="14.25" spans="1:14">
      <c r="A1006" s="31"/>
      <c r="B1006" s="31"/>
      <c r="C1006" s="31"/>
      <c r="D1006" s="31"/>
      <c r="E1006" s="31"/>
      <c r="F1006" s="31"/>
      <c r="G1006" s="31"/>
      <c r="H1006" s="31"/>
      <c r="I1006" s="31"/>
      <c r="J1006" s="31" t="s">
        <v>552</v>
      </c>
      <c r="K1006" s="31" t="s">
        <v>34</v>
      </c>
      <c r="L1006" s="31">
        <v>640</v>
      </c>
      <c r="M1006" s="31"/>
      <c r="N1006" s="26"/>
    </row>
    <row r="1007" ht="14.25" spans="1:14">
      <c r="A1007" s="31"/>
      <c r="B1007" s="31"/>
      <c r="C1007" s="31"/>
      <c r="D1007" s="31"/>
      <c r="E1007" s="31"/>
      <c r="F1007" s="31"/>
      <c r="G1007" s="31"/>
      <c r="H1007" s="31"/>
      <c r="I1007" s="31"/>
      <c r="J1007" s="31" t="s">
        <v>50</v>
      </c>
      <c r="K1007" s="31" t="s">
        <v>895</v>
      </c>
      <c r="L1007" s="31">
        <v>1920</v>
      </c>
      <c r="M1007" s="31"/>
      <c r="N1007" s="26"/>
    </row>
    <row r="1008" ht="14.25" spans="1:14">
      <c r="A1008" s="31"/>
      <c r="B1008" s="31"/>
      <c r="C1008" s="31"/>
      <c r="D1008" s="31"/>
      <c r="E1008" s="31"/>
      <c r="F1008" s="31"/>
      <c r="G1008" s="31"/>
      <c r="H1008" s="31"/>
      <c r="I1008" s="31"/>
      <c r="J1008" s="31" t="s">
        <v>24</v>
      </c>
      <c r="K1008" s="31" t="s">
        <v>896</v>
      </c>
      <c r="L1008" s="31">
        <v>960</v>
      </c>
      <c r="M1008" s="31"/>
      <c r="N1008" s="26"/>
    </row>
    <row r="1009" ht="14.25" spans="1:14">
      <c r="A1009" s="26">
        <v>290</v>
      </c>
      <c r="B1009" s="31" t="s">
        <v>882</v>
      </c>
      <c r="C1009" s="31" t="s">
        <v>897</v>
      </c>
      <c r="D1009" s="31" t="s">
        <v>898</v>
      </c>
      <c r="E1009" s="31" t="s">
        <v>565</v>
      </c>
      <c r="F1009" s="103" t="s">
        <v>899</v>
      </c>
      <c r="G1009" s="31">
        <v>1</v>
      </c>
      <c r="H1009" s="31" t="s">
        <v>900</v>
      </c>
      <c r="I1009" s="31" t="s">
        <v>897</v>
      </c>
      <c r="J1009" s="31" t="s">
        <v>30</v>
      </c>
      <c r="K1009" s="31" t="s">
        <v>31</v>
      </c>
      <c r="L1009" s="31">
        <v>480</v>
      </c>
      <c r="M1009" s="31">
        <v>2240</v>
      </c>
      <c r="N1009" s="26"/>
    </row>
    <row r="1010" ht="14.25" spans="1:14">
      <c r="A1010" s="26"/>
      <c r="B1010" s="31"/>
      <c r="C1010" s="31"/>
      <c r="D1010" s="31"/>
      <c r="E1010" s="31"/>
      <c r="F1010" s="31"/>
      <c r="G1010" s="31"/>
      <c r="H1010" s="31"/>
      <c r="I1010" s="31"/>
      <c r="J1010" s="31" t="s">
        <v>32</v>
      </c>
      <c r="K1010" s="31" t="s">
        <v>31</v>
      </c>
      <c r="L1010" s="31">
        <v>480</v>
      </c>
      <c r="M1010" s="31"/>
      <c r="N1010" s="26"/>
    </row>
    <row r="1011" ht="14.25" spans="1:14">
      <c r="A1011" s="26"/>
      <c r="B1011" s="31"/>
      <c r="C1011" s="31"/>
      <c r="D1011" s="31"/>
      <c r="E1011" s="31"/>
      <c r="F1011" s="31"/>
      <c r="G1011" s="31"/>
      <c r="H1011" s="31"/>
      <c r="I1011" s="31"/>
      <c r="J1011" s="31" t="s">
        <v>545</v>
      </c>
      <c r="K1011" s="31" t="s">
        <v>34</v>
      </c>
      <c r="L1011" s="31">
        <v>640</v>
      </c>
      <c r="M1011" s="31"/>
      <c r="N1011" s="26"/>
    </row>
    <row r="1012" ht="14.25" spans="1:14">
      <c r="A1012" s="26"/>
      <c r="B1012" s="31"/>
      <c r="C1012" s="31"/>
      <c r="D1012" s="31"/>
      <c r="E1012" s="31"/>
      <c r="F1012" s="31"/>
      <c r="G1012" s="31"/>
      <c r="H1012" s="31"/>
      <c r="I1012" s="31"/>
      <c r="J1012" s="31" t="s">
        <v>552</v>
      </c>
      <c r="K1012" s="31" t="s">
        <v>34</v>
      </c>
      <c r="L1012" s="31">
        <v>640</v>
      </c>
      <c r="M1012" s="31"/>
      <c r="N1012" s="26"/>
    </row>
    <row r="1013" ht="14.25" spans="1:14">
      <c r="A1013" s="31">
        <v>291</v>
      </c>
      <c r="B1013" s="31" t="s">
        <v>882</v>
      </c>
      <c r="C1013" s="31" t="s">
        <v>901</v>
      </c>
      <c r="D1013" s="31" t="s">
        <v>902</v>
      </c>
      <c r="E1013" s="31" t="s">
        <v>20</v>
      </c>
      <c r="F1013" s="103" t="s">
        <v>903</v>
      </c>
      <c r="G1013" s="31">
        <v>2</v>
      </c>
      <c r="H1013" s="31">
        <v>19237722159</v>
      </c>
      <c r="I1013" s="31" t="s">
        <v>901</v>
      </c>
      <c r="J1013" s="31" t="s">
        <v>30</v>
      </c>
      <c r="K1013" s="31" t="s">
        <v>45</v>
      </c>
      <c r="L1013" s="31">
        <v>1280</v>
      </c>
      <c r="M1013" s="31">
        <v>4000</v>
      </c>
      <c r="N1013" s="31"/>
    </row>
    <row r="1014" ht="14.25" spans="1:14">
      <c r="A1014" s="31"/>
      <c r="B1014" s="31"/>
      <c r="C1014" s="31"/>
      <c r="D1014" s="31"/>
      <c r="E1014" s="31"/>
      <c r="F1014" s="31"/>
      <c r="G1014" s="31"/>
      <c r="H1014" s="31"/>
      <c r="I1014" s="31"/>
      <c r="J1014" s="31" t="s">
        <v>32</v>
      </c>
      <c r="K1014" s="31" t="s">
        <v>45</v>
      </c>
      <c r="L1014" s="31">
        <v>1280</v>
      </c>
      <c r="M1014" s="31"/>
      <c r="N1014" s="31"/>
    </row>
    <row r="1015" ht="14.25" spans="1:14">
      <c r="A1015" s="31"/>
      <c r="B1015" s="31"/>
      <c r="C1015" s="31"/>
      <c r="D1015" s="31"/>
      <c r="E1015" s="31"/>
      <c r="F1015" s="31"/>
      <c r="G1015" s="31"/>
      <c r="H1015" s="31"/>
      <c r="I1015" s="31"/>
      <c r="J1015" s="31" t="s">
        <v>545</v>
      </c>
      <c r="K1015" s="31" t="s">
        <v>23</v>
      </c>
      <c r="L1015" s="31">
        <v>960</v>
      </c>
      <c r="M1015" s="31"/>
      <c r="N1015" s="31"/>
    </row>
    <row r="1016" ht="14.25" spans="1:14">
      <c r="A1016" s="31"/>
      <c r="B1016" s="31"/>
      <c r="C1016" s="31"/>
      <c r="D1016" s="31"/>
      <c r="E1016" s="31"/>
      <c r="F1016" s="31"/>
      <c r="G1016" s="31"/>
      <c r="H1016" s="31"/>
      <c r="I1016" s="31"/>
      <c r="J1016" s="31" t="s">
        <v>72</v>
      </c>
      <c r="K1016" s="31">
        <v>30</v>
      </c>
      <c r="L1016" s="31">
        <v>480</v>
      </c>
      <c r="M1016" s="31"/>
      <c r="N1016" s="31"/>
    </row>
    <row r="1017" ht="14.25" spans="1:14">
      <c r="A1017" s="31">
        <v>292</v>
      </c>
      <c r="B1017" s="31" t="s">
        <v>882</v>
      </c>
      <c r="C1017" s="31" t="s">
        <v>904</v>
      </c>
      <c r="D1017" s="31" t="s">
        <v>905</v>
      </c>
      <c r="E1017" s="31" t="s">
        <v>20</v>
      </c>
      <c r="F1017" s="103" t="s">
        <v>906</v>
      </c>
      <c r="G1017" s="31">
        <v>4</v>
      </c>
      <c r="H1017" s="31" t="s">
        <v>907</v>
      </c>
      <c r="I1017" s="31" t="s">
        <v>904</v>
      </c>
      <c r="J1017" s="31" t="s">
        <v>30</v>
      </c>
      <c r="K1017" s="31" t="s">
        <v>60</v>
      </c>
      <c r="L1017" s="31">
        <v>1600</v>
      </c>
      <c r="M1017" s="31">
        <v>5000</v>
      </c>
      <c r="N1017" s="26" t="s">
        <v>796</v>
      </c>
    </row>
    <row r="1018" ht="14.25" spans="1:14">
      <c r="A1018" s="31"/>
      <c r="B1018" s="31"/>
      <c r="C1018" s="31"/>
      <c r="D1018" s="31"/>
      <c r="E1018" s="31"/>
      <c r="F1018" s="31"/>
      <c r="G1018" s="31"/>
      <c r="H1018" s="31"/>
      <c r="I1018" s="31"/>
      <c r="J1018" s="31" t="s">
        <v>109</v>
      </c>
      <c r="K1018" s="31" t="s">
        <v>597</v>
      </c>
      <c r="L1018" s="31">
        <v>3200</v>
      </c>
      <c r="M1018" s="31"/>
      <c r="N1018" s="26"/>
    </row>
    <row r="1019" ht="44" customHeight="1" spans="1:14">
      <c r="A1019" s="31"/>
      <c r="B1019" s="31"/>
      <c r="C1019" s="31"/>
      <c r="D1019" s="31"/>
      <c r="E1019" s="31"/>
      <c r="F1019" s="31"/>
      <c r="G1019" s="31"/>
      <c r="H1019" s="31"/>
      <c r="I1019" s="31"/>
      <c r="J1019" s="31" t="s">
        <v>24</v>
      </c>
      <c r="K1019" s="31" t="s">
        <v>908</v>
      </c>
      <c r="L1019" s="31">
        <v>360</v>
      </c>
      <c r="M1019" s="31"/>
      <c r="N1019" s="26"/>
    </row>
    <row r="1020" ht="14.25" spans="1:14">
      <c r="A1020" s="31">
        <v>293</v>
      </c>
      <c r="B1020" s="31" t="s">
        <v>882</v>
      </c>
      <c r="C1020" s="31" t="s">
        <v>909</v>
      </c>
      <c r="D1020" s="31" t="s">
        <v>910</v>
      </c>
      <c r="E1020" s="31" t="s">
        <v>20</v>
      </c>
      <c r="F1020" s="103" t="s">
        <v>911</v>
      </c>
      <c r="G1020" s="31">
        <v>2</v>
      </c>
      <c r="H1020" s="31">
        <v>18477222754</v>
      </c>
      <c r="I1020" s="31" t="s">
        <v>909</v>
      </c>
      <c r="J1020" s="31" t="s">
        <v>30</v>
      </c>
      <c r="K1020" s="31" t="s">
        <v>548</v>
      </c>
      <c r="L1020" s="31">
        <v>320</v>
      </c>
      <c r="M1020" s="31">
        <v>960</v>
      </c>
      <c r="N1020" s="19"/>
    </row>
    <row r="1021" ht="14.25" spans="1:14">
      <c r="A1021" s="31"/>
      <c r="B1021" s="31"/>
      <c r="C1021" s="31"/>
      <c r="D1021" s="31"/>
      <c r="E1021" s="31"/>
      <c r="F1021" s="31"/>
      <c r="G1021" s="31"/>
      <c r="H1021" s="31"/>
      <c r="I1021" s="31"/>
      <c r="J1021" s="31" t="s">
        <v>32</v>
      </c>
      <c r="K1021" s="31" t="s">
        <v>548</v>
      </c>
      <c r="L1021" s="31">
        <v>320</v>
      </c>
      <c r="M1021" s="31"/>
      <c r="N1021" s="19"/>
    </row>
    <row r="1022" ht="14.25" spans="1:14">
      <c r="A1022" s="31"/>
      <c r="B1022" s="31"/>
      <c r="C1022" s="31"/>
      <c r="D1022" s="31"/>
      <c r="E1022" s="31"/>
      <c r="F1022" s="31"/>
      <c r="G1022" s="31"/>
      <c r="H1022" s="31"/>
      <c r="I1022" s="31"/>
      <c r="J1022" s="31" t="s">
        <v>545</v>
      </c>
      <c r="K1022" s="31" t="s">
        <v>548</v>
      </c>
      <c r="L1022" s="31">
        <v>320</v>
      </c>
      <c r="M1022" s="31"/>
      <c r="N1022" s="19"/>
    </row>
    <row r="1023" ht="14.25" spans="1:14">
      <c r="A1023" s="31">
        <v>294</v>
      </c>
      <c r="B1023" s="31" t="s">
        <v>882</v>
      </c>
      <c r="C1023" s="31" t="s">
        <v>909</v>
      </c>
      <c r="D1023" s="31" t="s">
        <v>912</v>
      </c>
      <c r="E1023" s="31" t="s">
        <v>20</v>
      </c>
      <c r="F1023" s="103" t="s">
        <v>913</v>
      </c>
      <c r="G1023" s="31">
        <v>1</v>
      </c>
      <c r="H1023" s="31" t="s">
        <v>914</v>
      </c>
      <c r="I1023" s="31" t="s">
        <v>909</v>
      </c>
      <c r="J1023" s="31" t="s">
        <v>30</v>
      </c>
      <c r="K1023" s="31" t="s">
        <v>34</v>
      </c>
      <c r="L1023" s="31">
        <v>640</v>
      </c>
      <c r="M1023" s="31">
        <v>2560</v>
      </c>
      <c r="N1023" s="31"/>
    </row>
    <row r="1024" ht="14.25" spans="1:14">
      <c r="A1024" s="31"/>
      <c r="B1024" s="31"/>
      <c r="C1024" s="31"/>
      <c r="D1024" s="31"/>
      <c r="E1024" s="31"/>
      <c r="F1024" s="31"/>
      <c r="G1024" s="31"/>
      <c r="H1024" s="31"/>
      <c r="I1024" s="31"/>
      <c r="J1024" s="31" t="s">
        <v>32</v>
      </c>
      <c r="K1024" s="31" t="s">
        <v>34</v>
      </c>
      <c r="L1024" s="31">
        <v>640</v>
      </c>
      <c r="M1024" s="31"/>
      <c r="N1024" s="31"/>
    </row>
    <row r="1025" ht="14.25" spans="1:14">
      <c r="A1025" s="31"/>
      <c r="B1025" s="31"/>
      <c r="C1025" s="31"/>
      <c r="D1025" s="31"/>
      <c r="E1025" s="31"/>
      <c r="F1025" s="31"/>
      <c r="G1025" s="31"/>
      <c r="H1025" s="31"/>
      <c r="I1025" s="31"/>
      <c r="J1025" s="31" t="s">
        <v>545</v>
      </c>
      <c r="K1025" s="31" t="s">
        <v>34</v>
      </c>
      <c r="L1025" s="31">
        <v>640</v>
      </c>
      <c r="M1025" s="31"/>
      <c r="N1025" s="31"/>
    </row>
    <row r="1026" ht="14.25" spans="1:14">
      <c r="A1026" s="31"/>
      <c r="B1026" s="31"/>
      <c r="C1026" s="31"/>
      <c r="D1026" s="31"/>
      <c r="E1026" s="31"/>
      <c r="F1026" s="31"/>
      <c r="G1026" s="31"/>
      <c r="H1026" s="31"/>
      <c r="I1026" s="31"/>
      <c r="J1026" s="31" t="s">
        <v>552</v>
      </c>
      <c r="K1026" s="31" t="s">
        <v>34</v>
      </c>
      <c r="L1026" s="31">
        <v>640</v>
      </c>
      <c r="M1026" s="31"/>
      <c r="N1026" s="31"/>
    </row>
    <row r="1027" ht="14.25" spans="1:14">
      <c r="A1027" s="31">
        <v>295</v>
      </c>
      <c r="B1027" s="31" t="s">
        <v>882</v>
      </c>
      <c r="C1027" s="31" t="s">
        <v>915</v>
      </c>
      <c r="D1027" s="31" t="s">
        <v>916</v>
      </c>
      <c r="E1027" s="31" t="s">
        <v>565</v>
      </c>
      <c r="F1027" s="103" t="s">
        <v>917</v>
      </c>
      <c r="G1027" s="31">
        <v>3</v>
      </c>
      <c r="H1027" s="31" t="s">
        <v>918</v>
      </c>
      <c r="I1027" s="31" t="s">
        <v>915</v>
      </c>
      <c r="J1027" s="31" t="s">
        <v>30</v>
      </c>
      <c r="K1027" s="31" t="s">
        <v>34</v>
      </c>
      <c r="L1027" s="31">
        <v>640</v>
      </c>
      <c r="M1027" s="31">
        <v>4480</v>
      </c>
      <c r="N1027" s="26" t="s">
        <v>919</v>
      </c>
    </row>
    <row r="1028" ht="14.25" spans="1:14">
      <c r="A1028" s="31"/>
      <c r="B1028" s="31"/>
      <c r="C1028" s="31"/>
      <c r="D1028" s="31"/>
      <c r="E1028" s="31"/>
      <c r="F1028" s="31"/>
      <c r="G1028" s="31"/>
      <c r="H1028" s="31"/>
      <c r="I1028" s="31"/>
      <c r="J1028" s="31" t="s">
        <v>920</v>
      </c>
      <c r="K1028" s="31" t="s">
        <v>34</v>
      </c>
      <c r="L1028" s="31">
        <v>640</v>
      </c>
      <c r="M1028" s="31"/>
      <c r="N1028" s="26"/>
    </row>
    <row r="1029" ht="14.25" spans="1:14">
      <c r="A1029" s="31"/>
      <c r="B1029" s="31"/>
      <c r="C1029" s="31"/>
      <c r="D1029" s="31"/>
      <c r="E1029" s="31"/>
      <c r="F1029" s="31"/>
      <c r="G1029" s="31"/>
      <c r="H1029" s="31"/>
      <c r="I1029" s="31"/>
      <c r="J1029" s="31" t="s">
        <v>32</v>
      </c>
      <c r="K1029" s="31" t="s">
        <v>34</v>
      </c>
      <c r="L1029" s="31">
        <v>640</v>
      </c>
      <c r="M1029" s="31"/>
      <c r="N1029" s="26"/>
    </row>
    <row r="1030" ht="14.25" spans="1:14">
      <c r="A1030" s="31"/>
      <c r="B1030" s="31"/>
      <c r="C1030" s="31"/>
      <c r="D1030" s="31"/>
      <c r="E1030" s="31"/>
      <c r="F1030" s="31"/>
      <c r="G1030" s="31"/>
      <c r="H1030" s="31"/>
      <c r="I1030" s="31"/>
      <c r="J1030" s="31" t="s">
        <v>545</v>
      </c>
      <c r="K1030" s="31" t="s">
        <v>45</v>
      </c>
      <c r="L1030" s="31">
        <v>1280</v>
      </c>
      <c r="M1030" s="31"/>
      <c r="N1030" s="26"/>
    </row>
    <row r="1031" ht="14.25" spans="1:14">
      <c r="A1031" s="31"/>
      <c r="B1031" s="31"/>
      <c r="C1031" s="31"/>
      <c r="D1031" s="31"/>
      <c r="E1031" s="31"/>
      <c r="F1031" s="31"/>
      <c r="G1031" s="31"/>
      <c r="H1031" s="31"/>
      <c r="I1031" s="31"/>
      <c r="J1031" s="31" t="s">
        <v>552</v>
      </c>
      <c r="K1031" s="31" t="s">
        <v>45</v>
      </c>
      <c r="L1031" s="31">
        <v>1280</v>
      </c>
      <c r="M1031" s="31"/>
      <c r="N1031" s="26"/>
    </row>
    <row r="1032" ht="14.25" spans="1:14">
      <c r="A1032" s="31">
        <v>296</v>
      </c>
      <c r="B1032" s="31" t="s">
        <v>882</v>
      </c>
      <c r="C1032" s="31" t="s">
        <v>890</v>
      </c>
      <c r="D1032" s="31" t="s">
        <v>921</v>
      </c>
      <c r="E1032" s="31" t="s">
        <v>565</v>
      </c>
      <c r="F1032" s="103" t="s">
        <v>922</v>
      </c>
      <c r="G1032" s="31">
        <v>3</v>
      </c>
      <c r="H1032" s="31">
        <v>18078231659</v>
      </c>
      <c r="I1032" s="31" t="s">
        <v>890</v>
      </c>
      <c r="J1032" s="31" t="s">
        <v>547</v>
      </c>
      <c r="K1032" s="31" t="s">
        <v>23</v>
      </c>
      <c r="L1032" s="31">
        <v>1920</v>
      </c>
      <c r="M1032" s="31">
        <v>1920</v>
      </c>
      <c r="N1032" s="26" t="s">
        <v>919</v>
      </c>
    </row>
    <row r="1033" ht="42.75" spans="1:14">
      <c r="A1033" s="31">
        <v>297</v>
      </c>
      <c r="B1033" s="31" t="s">
        <v>882</v>
      </c>
      <c r="C1033" s="31" t="s">
        <v>901</v>
      </c>
      <c r="D1033" s="31" t="s">
        <v>923</v>
      </c>
      <c r="E1033" s="31" t="s">
        <v>84</v>
      </c>
      <c r="F1033" s="103" t="s">
        <v>924</v>
      </c>
      <c r="G1033" s="31">
        <v>3</v>
      </c>
      <c r="H1033" s="31">
        <v>19101111360</v>
      </c>
      <c r="I1033" s="31" t="s">
        <v>901</v>
      </c>
      <c r="J1033" s="31" t="s">
        <v>920</v>
      </c>
      <c r="K1033" s="31" t="s">
        <v>925</v>
      </c>
      <c r="L1033" s="31">
        <v>5200</v>
      </c>
      <c r="M1033" s="31">
        <v>5000</v>
      </c>
      <c r="N1033" s="26" t="s">
        <v>926</v>
      </c>
    </row>
    <row r="1034" ht="13.5" spans="1:14">
      <c r="A1034" s="42">
        <v>298</v>
      </c>
      <c r="B1034" s="31" t="s">
        <v>927</v>
      </c>
      <c r="C1034" s="45" t="s">
        <v>928</v>
      </c>
      <c r="D1034" s="45" t="s">
        <v>929</v>
      </c>
      <c r="E1034" s="45" t="s">
        <v>40</v>
      </c>
      <c r="F1034" s="107" t="s">
        <v>930</v>
      </c>
      <c r="G1034" s="45">
        <v>4</v>
      </c>
      <c r="H1034" s="45">
        <v>17840569695</v>
      </c>
      <c r="I1034" s="45" t="s">
        <v>928</v>
      </c>
      <c r="J1034" s="44" t="s">
        <v>931</v>
      </c>
      <c r="K1034" s="45" t="s">
        <v>34</v>
      </c>
      <c r="L1034" s="45">
        <v>640</v>
      </c>
      <c r="M1034" s="45">
        <v>3440</v>
      </c>
      <c r="N1034" s="45"/>
    </row>
    <row r="1035" ht="13.5" spans="1:14">
      <c r="A1035" s="42"/>
      <c r="B1035" s="31"/>
      <c r="C1035" s="45"/>
      <c r="D1035" s="45"/>
      <c r="E1035" s="45"/>
      <c r="F1035" s="45"/>
      <c r="G1035" s="45"/>
      <c r="H1035" s="45"/>
      <c r="I1035" s="45"/>
      <c r="J1035" s="46"/>
      <c r="K1035" s="46"/>
      <c r="L1035" s="46"/>
      <c r="M1035" s="45"/>
      <c r="N1035" s="45"/>
    </row>
    <row r="1036" ht="13.5" spans="1:14">
      <c r="A1036" s="42"/>
      <c r="B1036" s="31"/>
      <c r="C1036" s="45"/>
      <c r="D1036" s="45"/>
      <c r="E1036" s="45"/>
      <c r="F1036" s="45"/>
      <c r="G1036" s="45"/>
      <c r="H1036" s="45"/>
      <c r="I1036" s="45"/>
      <c r="J1036" s="44" t="s">
        <v>24</v>
      </c>
      <c r="K1036" s="44" t="s">
        <v>35</v>
      </c>
      <c r="L1036" s="44">
        <v>1200</v>
      </c>
      <c r="M1036" s="45"/>
      <c r="N1036" s="45"/>
    </row>
    <row r="1037" ht="13.5" spans="1:14">
      <c r="A1037" s="42"/>
      <c r="B1037" s="31"/>
      <c r="C1037" s="45"/>
      <c r="D1037" s="45"/>
      <c r="E1037" s="45"/>
      <c r="F1037" s="45"/>
      <c r="G1037" s="45"/>
      <c r="H1037" s="45"/>
      <c r="I1037" s="45"/>
      <c r="J1037" s="46"/>
      <c r="K1037" s="46"/>
      <c r="L1037" s="46"/>
      <c r="M1037" s="45"/>
      <c r="N1037" s="45"/>
    </row>
    <row r="1038" ht="14.25" spans="1:14">
      <c r="A1038" s="42"/>
      <c r="B1038" s="31"/>
      <c r="C1038" s="46"/>
      <c r="D1038" s="46"/>
      <c r="E1038" s="46"/>
      <c r="F1038" s="46"/>
      <c r="G1038" s="46"/>
      <c r="H1038" s="46"/>
      <c r="I1038" s="46"/>
      <c r="J1038" s="31" t="s">
        <v>72</v>
      </c>
      <c r="K1038" s="31" t="s">
        <v>35</v>
      </c>
      <c r="L1038" s="31">
        <v>1600</v>
      </c>
      <c r="M1038" s="46"/>
      <c r="N1038" s="46"/>
    </row>
    <row r="1039" ht="13.5" spans="1:14">
      <c r="A1039" s="41">
        <v>299</v>
      </c>
      <c r="B1039" s="45" t="s">
        <v>927</v>
      </c>
      <c r="C1039" s="31" t="s">
        <v>932</v>
      </c>
      <c r="D1039" s="31" t="s">
        <v>933</v>
      </c>
      <c r="E1039" s="31" t="s">
        <v>40</v>
      </c>
      <c r="F1039" s="103" t="s">
        <v>934</v>
      </c>
      <c r="G1039" s="31">
        <v>3</v>
      </c>
      <c r="H1039" s="31">
        <v>19167200896</v>
      </c>
      <c r="I1039" s="31" t="s">
        <v>932</v>
      </c>
      <c r="J1039" s="44" t="s">
        <v>935</v>
      </c>
      <c r="K1039" s="44" t="s">
        <v>34</v>
      </c>
      <c r="L1039" s="44">
        <v>640</v>
      </c>
      <c r="M1039" s="31">
        <v>640</v>
      </c>
      <c r="N1039" s="31"/>
    </row>
    <row r="1040" ht="13.5" spans="1:14">
      <c r="A1040" s="43"/>
      <c r="B1040" s="46"/>
      <c r="C1040" s="31"/>
      <c r="D1040" s="31"/>
      <c r="E1040" s="31"/>
      <c r="F1040" s="31"/>
      <c r="G1040" s="31"/>
      <c r="H1040" s="31"/>
      <c r="I1040" s="31"/>
      <c r="J1040" s="46"/>
      <c r="K1040" s="46"/>
      <c r="L1040" s="46"/>
      <c r="M1040" s="31"/>
      <c r="N1040" s="31"/>
    </row>
    <row r="1041" ht="14.25" spans="1:14">
      <c r="A1041" s="41">
        <v>300</v>
      </c>
      <c r="B1041" s="44" t="s">
        <v>927</v>
      </c>
      <c r="C1041" s="44" t="s">
        <v>936</v>
      </c>
      <c r="D1041" s="44" t="s">
        <v>937</v>
      </c>
      <c r="E1041" s="44" t="s">
        <v>40</v>
      </c>
      <c r="F1041" s="104" t="s">
        <v>938</v>
      </c>
      <c r="G1041" s="44">
        <v>4</v>
      </c>
      <c r="H1041" s="44">
        <v>19914922639</v>
      </c>
      <c r="I1041" s="44" t="s">
        <v>936</v>
      </c>
      <c r="J1041" s="31" t="s">
        <v>939</v>
      </c>
      <c r="K1041" s="31" t="s">
        <v>23</v>
      </c>
      <c r="L1041" s="31">
        <v>960</v>
      </c>
      <c r="M1041" s="44">
        <v>4040</v>
      </c>
      <c r="N1041" s="44"/>
    </row>
    <row r="1042" ht="14.25" spans="1:14">
      <c r="A1042" s="42"/>
      <c r="B1042" s="45"/>
      <c r="C1042" s="45"/>
      <c r="D1042" s="45"/>
      <c r="E1042" s="45"/>
      <c r="F1042" s="45"/>
      <c r="G1042" s="45"/>
      <c r="H1042" s="45"/>
      <c r="I1042" s="45"/>
      <c r="J1042" s="31" t="s">
        <v>30</v>
      </c>
      <c r="K1042" s="31" t="s">
        <v>34</v>
      </c>
      <c r="L1042" s="31">
        <v>640</v>
      </c>
      <c r="M1042" s="45"/>
      <c r="N1042" s="45"/>
    </row>
    <row r="1043" ht="14.25" spans="1:14">
      <c r="A1043" s="42"/>
      <c r="B1043" s="45"/>
      <c r="C1043" s="45"/>
      <c r="D1043" s="45"/>
      <c r="E1043" s="45"/>
      <c r="F1043" s="45"/>
      <c r="G1043" s="45"/>
      <c r="H1043" s="45"/>
      <c r="I1043" s="45"/>
      <c r="J1043" s="31" t="s">
        <v>931</v>
      </c>
      <c r="K1043" s="31" t="s">
        <v>23</v>
      </c>
      <c r="L1043" s="31">
        <v>960</v>
      </c>
      <c r="M1043" s="45"/>
      <c r="N1043" s="45"/>
    </row>
    <row r="1044" ht="14.25" spans="1:14">
      <c r="A1044" s="42"/>
      <c r="B1044" s="45"/>
      <c r="C1044" s="45"/>
      <c r="D1044" s="45"/>
      <c r="E1044" s="45"/>
      <c r="F1044" s="45"/>
      <c r="G1044" s="45"/>
      <c r="H1044" s="45"/>
      <c r="I1044" s="45"/>
      <c r="J1044" s="31" t="s">
        <v>935</v>
      </c>
      <c r="K1044" s="31" t="s">
        <v>34</v>
      </c>
      <c r="L1044" s="31">
        <v>640</v>
      </c>
      <c r="M1044" s="45"/>
      <c r="N1044" s="45"/>
    </row>
    <row r="1045" ht="14.25" spans="1:14">
      <c r="A1045" s="42"/>
      <c r="B1045" s="45"/>
      <c r="C1045" s="45"/>
      <c r="D1045" s="45"/>
      <c r="E1045" s="45"/>
      <c r="F1045" s="45"/>
      <c r="G1045" s="45"/>
      <c r="H1045" s="45"/>
      <c r="I1045" s="45"/>
      <c r="J1045" s="31" t="s">
        <v>24</v>
      </c>
      <c r="K1045" s="31" t="s">
        <v>908</v>
      </c>
      <c r="L1045" s="31">
        <v>360</v>
      </c>
      <c r="M1045" s="45"/>
      <c r="N1045" s="45"/>
    </row>
    <row r="1046" ht="14.25" spans="1:14">
      <c r="A1046" s="42"/>
      <c r="B1046" s="45"/>
      <c r="C1046" s="45"/>
      <c r="D1046" s="45"/>
      <c r="E1046" s="45"/>
      <c r="F1046" s="45"/>
      <c r="G1046" s="45"/>
      <c r="H1046" s="45"/>
      <c r="I1046" s="45"/>
      <c r="J1046" s="31" t="s">
        <v>72</v>
      </c>
      <c r="K1046" s="31" t="s">
        <v>908</v>
      </c>
      <c r="L1046" s="31">
        <v>480</v>
      </c>
      <c r="M1046" s="46"/>
      <c r="N1046" s="46"/>
    </row>
    <row r="1047" ht="13.5" spans="1:14">
      <c r="A1047" s="41">
        <v>301</v>
      </c>
      <c r="B1047" s="44" t="s">
        <v>927</v>
      </c>
      <c r="C1047" s="44" t="s">
        <v>936</v>
      </c>
      <c r="D1047" s="44" t="s">
        <v>940</v>
      </c>
      <c r="E1047" s="44" t="s">
        <v>20</v>
      </c>
      <c r="F1047" s="104" t="s">
        <v>941</v>
      </c>
      <c r="G1047" s="44">
        <v>1</v>
      </c>
      <c r="H1047" s="44">
        <v>19914923229</v>
      </c>
      <c r="I1047" s="44" t="s">
        <v>936</v>
      </c>
      <c r="J1047" s="44" t="s">
        <v>24</v>
      </c>
      <c r="K1047" s="44" t="s">
        <v>71</v>
      </c>
      <c r="L1047" s="44">
        <v>240</v>
      </c>
      <c r="M1047" s="31">
        <v>240</v>
      </c>
      <c r="N1047" s="31"/>
    </row>
    <row r="1048" ht="13.5" spans="1:14">
      <c r="A1048" s="43"/>
      <c r="B1048" s="46"/>
      <c r="C1048" s="46"/>
      <c r="D1048" s="46"/>
      <c r="E1048" s="46"/>
      <c r="F1048" s="46"/>
      <c r="G1048" s="46"/>
      <c r="H1048" s="46"/>
      <c r="I1048" s="46"/>
      <c r="J1048" s="46"/>
      <c r="K1048" s="46"/>
      <c r="L1048" s="46"/>
      <c r="M1048" s="31"/>
      <c r="N1048" s="31"/>
    </row>
    <row r="1049" ht="13.5" spans="1:14">
      <c r="A1049" s="42">
        <v>302</v>
      </c>
      <c r="B1049" s="45" t="s">
        <v>927</v>
      </c>
      <c r="C1049" s="45" t="s">
        <v>942</v>
      </c>
      <c r="D1049" s="45" t="s">
        <v>943</v>
      </c>
      <c r="E1049" s="45" t="s">
        <v>40</v>
      </c>
      <c r="F1049" s="107" t="s">
        <v>944</v>
      </c>
      <c r="G1049" s="45">
        <v>7</v>
      </c>
      <c r="H1049" s="45">
        <v>17776457061</v>
      </c>
      <c r="I1049" s="45" t="s">
        <v>942</v>
      </c>
      <c r="J1049" s="44" t="s">
        <v>935</v>
      </c>
      <c r="K1049" s="44" t="s">
        <v>23</v>
      </c>
      <c r="L1049" s="44">
        <v>960</v>
      </c>
      <c r="M1049" s="44">
        <v>1320</v>
      </c>
      <c r="N1049" s="25"/>
    </row>
    <row r="1050" ht="13.5" spans="1:14">
      <c r="A1050" s="42"/>
      <c r="B1050" s="45"/>
      <c r="C1050" s="45"/>
      <c r="D1050" s="45"/>
      <c r="E1050" s="45"/>
      <c r="F1050" s="45"/>
      <c r="G1050" s="45"/>
      <c r="H1050" s="45"/>
      <c r="I1050" s="45"/>
      <c r="J1050" s="45"/>
      <c r="K1050" s="45"/>
      <c r="L1050" s="45"/>
      <c r="M1050" s="45"/>
      <c r="N1050" s="23"/>
    </row>
    <row r="1051" ht="13.5" spans="1:14">
      <c r="A1051" s="42"/>
      <c r="B1051" s="45"/>
      <c r="C1051" s="45"/>
      <c r="D1051" s="45"/>
      <c r="E1051" s="45"/>
      <c r="F1051" s="45"/>
      <c r="G1051" s="45"/>
      <c r="H1051" s="45"/>
      <c r="I1051" s="45"/>
      <c r="J1051" s="45"/>
      <c r="K1051" s="45"/>
      <c r="L1051" s="45"/>
      <c r="M1051" s="45"/>
      <c r="N1051" s="23"/>
    </row>
    <row r="1052" ht="13.5" spans="1:14">
      <c r="A1052" s="42"/>
      <c r="B1052" s="45"/>
      <c r="C1052" s="45"/>
      <c r="D1052" s="45"/>
      <c r="E1052" s="45"/>
      <c r="F1052" s="45"/>
      <c r="G1052" s="45"/>
      <c r="H1052" s="45"/>
      <c r="I1052" s="45"/>
      <c r="J1052" s="46"/>
      <c r="K1052" s="46"/>
      <c r="L1052" s="46"/>
      <c r="M1052" s="45"/>
      <c r="N1052" s="23"/>
    </row>
    <row r="1053" ht="13.5" spans="1:14">
      <c r="A1053" s="42"/>
      <c r="B1053" s="45"/>
      <c r="C1053" s="45"/>
      <c r="D1053" s="45"/>
      <c r="E1053" s="45"/>
      <c r="F1053" s="45"/>
      <c r="G1053" s="45"/>
      <c r="H1053" s="45"/>
      <c r="I1053" s="45"/>
      <c r="J1053" s="44" t="s">
        <v>24</v>
      </c>
      <c r="K1053" s="44" t="s">
        <v>908</v>
      </c>
      <c r="L1053" s="44">
        <f>30*12</f>
        <v>360</v>
      </c>
      <c r="M1053" s="45"/>
      <c r="N1053" s="23"/>
    </row>
    <row r="1054" ht="13.5" spans="1:14">
      <c r="A1054" s="43"/>
      <c r="B1054" s="46"/>
      <c r="C1054" s="46"/>
      <c r="D1054" s="46"/>
      <c r="E1054" s="46"/>
      <c r="F1054" s="46"/>
      <c r="G1054" s="46"/>
      <c r="H1054" s="46"/>
      <c r="I1054" s="46"/>
      <c r="J1054" s="46"/>
      <c r="K1054" s="46"/>
      <c r="L1054" s="46"/>
      <c r="M1054" s="46"/>
      <c r="N1054" s="23"/>
    </row>
    <row r="1055" ht="13.5" spans="1:14">
      <c r="A1055" s="40">
        <v>303</v>
      </c>
      <c r="B1055" s="31" t="s">
        <v>927</v>
      </c>
      <c r="C1055" s="31" t="s">
        <v>945</v>
      </c>
      <c r="D1055" s="31" t="s">
        <v>946</v>
      </c>
      <c r="E1055" s="31" t="s">
        <v>40</v>
      </c>
      <c r="F1055" s="103" t="s">
        <v>947</v>
      </c>
      <c r="G1055" s="31">
        <v>2</v>
      </c>
      <c r="H1055" s="31">
        <v>13481912151</v>
      </c>
      <c r="I1055" s="31" t="s">
        <v>945</v>
      </c>
      <c r="J1055" s="44" t="s">
        <v>24</v>
      </c>
      <c r="K1055" s="44" t="s">
        <v>25</v>
      </c>
      <c r="L1055" s="44">
        <v>600</v>
      </c>
      <c r="M1055" s="31">
        <v>600</v>
      </c>
      <c r="N1055" s="44"/>
    </row>
    <row r="1056" ht="13.5" spans="1:14">
      <c r="A1056" s="40"/>
      <c r="B1056" s="31"/>
      <c r="C1056" s="31"/>
      <c r="D1056" s="31"/>
      <c r="E1056" s="31"/>
      <c r="F1056" s="31"/>
      <c r="G1056" s="31"/>
      <c r="H1056" s="31"/>
      <c r="I1056" s="31"/>
      <c r="J1056" s="45"/>
      <c r="K1056" s="45"/>
      <c r="L1056" s="45"/>
      <c r="M1056" s="31"/>
      <c r="N1056" s="45"/>
    </row>
    <row r="1057" ht="13.5" spans="1:14">
      <c r="A1057" s="40"/>
      <c r="B1057" s="31"/>
      <c r="C1057" s="31"/>
      <c r="D1057" s="31"/>
      <c r="E1057" s="31"/>
      <c r="F1057" s="31"/>
      <c r="G1057" s="31"/>
      <c r="H1057" s="31"/>
      <c r="I1057" s="31"/>
      <c r="J1057" s="45"/>
      <c r="K1057" s="45"/>
      <c r="L1057" s="45"/>
      <c r="M1057" s="31"/>
      <c r="N1057" s="45"/>
    </row>
    <row r="1058" ht="1" customHeight="1" spans="1:14">
      <c r="A1058" s="40"/>
      <c r="B1058" s="31"/>
      <c r="C1058" s="31"/>
      <c r="D1058" s="31"/>
      <c r="E1058" s="31"/>
      <c r="F1058" s="31"/>
      <c r="G1058" s="31"/>
      <c r="H1058" s="31"/>
      <c r="I1058" s="31"/>
      <c r="J1058" s="49"/>
      <c r="K1058" s="46"/>
      <c r="L1058" s="46"/>
      <c r="M1058" s="31"/>
      <c r="N1058" s="46"/>
    </row>
    <row r="1059" ht="14.25" spans="1:14">
      <c r="A1059" s="40">
        <v>304</v>
      </c>
      <c r="B1059" s="31" t="s">
        <v>927</v>
      </c>
      <c r="C1059" s="31" t="s">
        <v>948</v>
      </c>
      <c r="D1059" s="31" t="s">
        <v>949</v>
      </c>
      <c r="E1059" s="31" t="s">
        <v>20</v>
      </c>
      <c r="F1059" s="103" t="s">
        <v>950</v>
      </c>
      <c r="G1059" s="31">
        <v>3</v>
      </c>
      <c r="H1059" s="31">
        <v>13557622701</v>
      </c>
      <c r="I1059" s="31" t="s">
        <v>948</v>
      </c>
      <c r="J1059" s="31" t="s">
        <v>24</v>
      </c>
      <c r="K1059" s="31" t="s">
        <v>71</v>
      </c>
      <c r="L1059" s="31">
        <v>240</v>
      </c>
      <c r="M1059" s="31">
        <v>240</v>
      </c>
      <c r="N1059" s="31"/>
    </row>
    <row r="1060" ht="14.25" spans="1:14">
      <c r="A1060" s="50">
        <v>305</v>
      </c>
      <c r="B1060" s="44" t="s">
        <v>951</v>
      </c>
      <c r="C1060" s="44" t="s">
        <v>53</v>
      </c>
      <c r="D1060" s="44" t="s">
        <v>952</v>
      </c>
      <c r="E1060" s="44" t="s">
        <v>40</v>
      </c>
      <c r="F1060" s="104" t="s">
        <v>953</v>
      </c>
      <c r="G1060" s="44">
        <v>2</v>
      </c>
      <c r="H1060" s="44">
        <v>15677229268</v>
      </c>
      <c r="I1060" s="51" t="s">
        <v>53</v>
      </c>
      <c r="J1060" s="26" t="s">
        <v>109</v>
      </c>
      <c r="K1060" s="31" t="s">
        <v>70</v>
      </c>
      <c r="L1060" s="28">
        <v>1920</v>
      </c>
      <c r="M1060" s="32">
        <v>2220</v>
      </c>
      <c r="N1060" s="52"/>
    </row>
    <row r="1061" ht="14.25" spans="1:14">
      <c r="A1061" s="53"/>
      <c r="B1061" s="45"/>
      <c r="C1061" s="45"/>
      <c r="D1061" s="45"/>
      <c r="E1061" s="45"/>
      <c r="F1061" s="45"/>
      <c r="G1061" s="45"/>
      <c r="H1061" s="45"/>
      <c r="I1061" s="51" t="s">
        <v>53</v>
      </c>
      <c r="J1061" s="26" t="s">
        <v>24</v>
      </c>
      <c r="K1061" s="31" t="s">
        <v>954</v>
      </c>
      <c r="L1061" s="28">
        <v>300</v>
      </c>
      <c r="M1061" s="34"/>
      <c r="N1061" s="52"/>
    </row>
    <row r="1062" ht="14.25" spans="1:14">
      <c r="A1062" s="50">
        <v>306</v>
      </c>
      <c r="B1062" s="31" t="s">
        <v>951</v>
      </c>
      <c r="C1062" s="31" t="s">
        <v>53</v>
      </c>
      <c r="D1062" s="31" t="s">
        <v>955</v>
      </c>
      <c r="E1062" s="54" t="s">
        <v>40</v>
      </c>
      <c r="F1062" s="103" t="s">
        <v>956</v>
      </c>
      <c r="G1062" s="31">
        <v>2</v>
      </c>
      <c r="H1062" s="31">
        <v>13617805691</v>
      </c>
      <c r="I1062" s="31" t="s">
        <v>53</v>
      </c>
      <c r="J1062" s="26" t="s">
        <v>109</v>
      </c>
      <c r="K1062" s="31" t="s">
        <v>23</v>
      </c>
      <c r="L1062" s="31">
        <v>960</v>
      </c>
      <c r="M1062" s="31">
        <v>960</v>
      </c>
      <c r="N1062" s="54"/>
    </row>
    <row r="1063" ht="14.25" spans="1:14">
      <c r="A1063" s="50">
        <v>307</v>
      </c>
      <c r="B1063" s="44" t="s">
        <v>951</v>
      </c>
      <c r="C1063" s="44" t="s">
        <v>957</v>
      </c>
      <c r="D1063" s="44" t="s">
        <v>958</v>
      </c>
      <c r="E1063" s="44" t="s">
        <v>565</v>
      </c>
      <c r="F1063" s="104" t="s">
        <v>959</v>
      </c>
      <c r="G1063" s="44">
        <v>5</v>
      </c>
      <c r="H1063" s="44">
        <v>19142802581</v>
      </c>
      <c r="I1063" s="44" t="s">
        <v>957</v>
      </c>
      <c r="J1063" s="26" t="s">
        <v>24</v>
      </c>
      <c r="K1063" s="31" t="s">
        <v>87</v>
      </c>
      <c r="L1063" s="31">
        <v>720</v>
      </c>
      <c r="M1063" s="44">
        <v>2640</v>
      </c>
      <c r="N1063" s="44"/>
    </row>
    <row r="1064" ht="14.25" spans="1:14">
      <c r="A1064" s="53"/>
      <c r="B1064" s="45"/>
      <c r="C1064" s="45"/>
      <c r="D1064" s="45"/>
      <c r="E1064" s="45"/>
      <c r="F1064" s="45"/>
      <c r="G1064" s="45"/>
      <c r="H1064" s="45"/>
      <c r="I1064" s="45"/>
      <c r="J1064" s="26" t="s">
        <v>109</v>
      </c>
      <c r="K1064" s="31" t="s">
        <v>23</v>
      </c>
      <c r="L1064" s="31">
        <v>960</v>
      </c>
      <c r="M1064" s="45"/>
      <c r="N1064" s="45"/>
    </row>
    <row r="1065" ht="14.25" spans="1:14">
      <c r="A1065" s="53"/>
      <c r="B1065" s="46"/>
      <c r="C1065" s="46"/>
      <c r="D1065" s="46"/>
      <c r="E1065" s="46"/>
      <c r="F1065" s="46"/>
      <c r="G1065" s="46"/>
      <c r="H1065" s="46"/>
      <c r="I1065" s="46"/>
      <c r="J1065" s="26" t="s">
        <v>540</v>
      </c>
      <c r="K1065" s="31" t="s">
        <v>23</v>
      </c>
      <c r="L1065" s="31">
        <v>960</v>
      </c>
      <c r="M1065" s="46"/>
      <c r="N1065" s="46"/>
    </row>
    <row r="1066" ht="14.25" spans="1:14">
      <c r="A1066" s="50">
        <v>308</v>
      </c>
      <c r="B1066" s="45" t="s">
        <v>951</v>
      </c>
      <c r="C1066" s="45" t="s">
        <v>960</v>
      </c>
      <c r="D1066" s="45" t="s">
        <v>961</v>
      </c>
      <c r="E1066" s="45" t="s">
        <v>543</v>
      </c>
      <c r="F1066" s="107" t="s">
        <v>962</v>
      </c>
      <c r="G1066" s="45">
        <v>2</v>
      </c>
      <c r="H1066" s="45">
        <v>13558229305</v>
      </c>
      <c r="I1066" s="45" t="s">
        <v>960</v>
      </c>
      <c r="J1066" s="26" t="s">
        <v>24</v>
      </c>
      <c r="K1066" s="31" t="s">
        <v>71</v>
      </c>
      <c r="L1066" s="31">
        <v>60</v>
      </c>
      <c r="M1066" s="31">
        <v>60</v>
      </c>
      <c r="N1066" s="46"/>
    </row>
    <row r="1067" ht="14.25" spans="1:14">
      <c r="A1067" s="50">
        <v>309</v>
      </c>
      <c r="B1067" s="44" t="s">
        <v>951</v>
      </c>
      <c r="C1067" s="44" t="s">
        <v>53</v>
      </c>
      <c r="D1067" s="44" t="s">
        <v>963</v>
      </c>
      <c r="E1067" s="44" t="s">
        <v>565</v>
      </c>
      <c r="F1067" s="104" t="s">
        <v>964</v>
      </c>
      <c r="G1067" s="44">
        <v>6</v>
      </c>
      <c r="H1067" s="44">
        <v>13657809869</v>
      </c>
      <c r="I1067" s="44" t="s">
        <v>53</v>
      </c>
      <c r="J1067" s="26" t="s">
        <v>109</v>
      </c>
      <c r="K1067" s="31">
        <v>3</v>
      </c>
      <c r="L1067" s="31">
        <v>960</v>
      </c>
      <c r="M1067" s="45">
        <v>4180</v>
      </c>
      <c r="N1067" s="45"/>
    </row>
    <row r="1068" ht="14.25" spans="1:14">
      <c r="A1068" s="53"/>
      <c r="B1068" s="45"/>
      <c r="C1068" s="45"/>
      <c r="D1068" s="45"/>
      <c r="E1068" s="45"/>
      <c r="F1068" s="45"/>
      <c r="G1068" s="45"/>
      <c r="H1068" s="45"/>
      <c r="I1068" s="45"/>
      <c r="J1068" s="26" t="s">
        <v>398</v>
      </c>
      <c r="K1068" s="31" t="s">
        <v>60</v>
      </c>
      <c r="L1068" s="31">
        <v>2800</v>
      </c>
      <c r="M1068" s="45"/>
      <c r="N1068" s="45"/>
    </row>
    <row r="1069" ht="14.25" spans="1:14">
      <c r="A1069" s="53"/>
      <c r="B1069" s="46"/>
      <c r="C1069" s="46"/>
      <c r="D1069" s="46"/>
      <c r="E1069" s="46"/>
      <c r="F1069" s="46"/>
      <c r="G1069" s="46"/>
      <c r="H1069" s="46"/>
      <c r="I1069" s="46"/>
      <c r="J1069" s="26" t="s">
        <v>24</v>
      </c>
      <c r="K1069" s="31" t="s">
        <v>965</v>
      </c>
      <c r="L1069" s="31">
        <v>420</v>
      </c>
      <c r="M1069" s="46"/>
      <c r="N1069" s="46"/>
    </row>
    <row r="1070" ht="14.25" spans="1:14">
      <c r="A1070" s="50">
        <v>310</v>
      </c>
      <c r="B1070" s="44" t="s">
        <v>951</v>
      </c>
      <c r="C1070" s="44" t="s">
        <v>960</v>
      </c>
      <c r="D1070" s="44" t="s">
        <v>966</v>
      </c>
      <c r="E1070" s="44" t="s">
        <v>40</v>
      </c>
      <c r="F1070" s="104" t="s">
        <v>967</v>
      </c>
      <c r="G1070" s="44">
        <v>5</v>
      </c>
      <c r="H1070" s="44">
        <v>13617802481</v>
      </c>
      <c r="I1070" s="44" t="s">
        <v>960</v>
      </c>
      <c r="J1070" s="26" t="s">
        <v>24</v>
      </c>
      <c r="K1070" s="31" t="s">
        <v>968</v>
      </c>
      <c r="L1070" s="31">
        <v>444</v>
      </c>
      <c r="M1070" s="44">
        <v>444</v>
      </c>
      <c r="N1070" s="44"/>
    </row>
    <row r="1071" ht="14.25" spans="1:14">
      <c r="A1071" s="50">
        <v>311</v>
      </c>
      <c r="B1071" s="31" t="s">
        <v>951</v>
      </c>
      <c r="C1071" s="31" t="s">
        <v>960</v>
      </c>
      <c r="D1071" s="31" t="s">
        <v>969</v>
      </c>
      <c r="E1071" s="55" t="s">
        <v>20</v>
      </c>
      <c r="F1071" s="103" t="s">
        <v>970</v>
      </c>
      <c r="G1071" s="31">
        <v>1</v>
      </c>
      <c r="H1071" s="31">
        <v>17774854224</v>
      </c>
      <c r="I1071" s="31" t="s">
        <v>960</v>
      </c>
      <c r="J1071" s="26" t="s">
        <v>24</v>
      </c>
      <c r="K1071" s="31" t="s">
        <v>971</v>
      </c>
      <c r="L1071" s="31">
        <v>336</v>
      </c>
      <c r="M1071" s="31">
        <v>336</v>
      </c>
      <c r="N1071" s="54"/>
    </row>
    <row r="1072" ht="14.25" spans="1:14">
      <c r="A1072" s="50">
        <v>312</v>
      </c>
      <c r="B1072" s="44" t="s">
        <v>951</v>
      </c>
      <c r="C1072" s="44" t="s">
        <v>960</v>
      </c>
      <c r="D1072" s="44" t="s">
        <v>972</v>
      </c>
      <c r="E1072" s="45" t="s">
        <v>40</v>
      </c>
      <c r="F1072" s="104" t="s">
        <v>973</v>
      </c>
      <c r="G1072" s="44">
        <v>3</v>
      </c>
      <c r="H1072" s="44">
        <v>18867002753</v>
      </c>
      <c r="I1072" s="44" t="s">
        <v>960</v>
      </c>
      <c r="J1072" s="26" t="s">
        <v>109</v>
      </c>
      <c r="K1072" s="31" t="s">
        <v>45</v>
      </c>
      <c r="L1072" s="31">
        <v>1280</v>
      </c>
      <c r="M1072" s="44">
        <v>1280</v>
      </c>
      <c r="N1072" s="44"/>
    </row>
    <row r="1073" ht="14.25" spans="1:14">
      <c r="A1073" s="50">
        <v>313</v>
      </c>
      <c r="B1073" s="44" t="s">
        <v>951</v>
      </c>
      <c r="C1073" s="44" t="s">
        <v>960</v>
      </c>
      <c r="D1073" s="44" t="s">
        <v>974</v>
      </c>
      <c r="E1073" s="44" t="s">
        <v>543</v>
      </c>
      <c r="F1073" s="104" t="s">
        <v>975</v>
      </c>
      <c r="G1073" s="44">
        <v>5</v>
      </c>
      <c r="H1073" s="44">
        <v>18977201574</v>
      </c>
      <c r="I1073" s="44" t="s">
        <v>960</v>
      </c>
      <c r="J1073" s="26" t="s">
        <v>24</v>
      </c>
      <c r="K1073" s="31" t="s">
        <v>908</v>
      </c>
      <c r="L1073" s="31">
        <v>270</v>
      </c>
      <c r="M1073" s="44">
        <v>910</v>
      </c>
      <c r="N1073" s="44"/>
    </row>
    <row r="1074" ht="14.25" spans="1:14">
      <c r="A1074" s="53"/>
      <c r="B1074" s="46"/>
      <c r="C1074" s="46"/>
      <c r="D1074" s="46"/>
      <c r="E1074" s="46"/>
      <c r="F1074" s="46"/>
      <c r="G1074" s="46"/>
      <c r="H1074" s="46"/>
      <c r="I1074" s="46"/>
      <c r="J1074" s="26" t="s">
        <v>109</v>
      </c>
      <c r="K1074" s="31" t="s">
        <v>34</v>
      </c>
      <c r="L1074" s="31">
        <v>640</v>
      </c>
      <c r="M1074" s="46"/>
      <c r="N1074" s="46"/>
    </row>
    <row r="1075" ht="14.25" spans="1:14">
      <c r="A1075" s="50">
        <v>314</v>
      </c>
      <c r="B1075" s="31" t="s">
        <v>951</v>
      </c>
      <c r="C1075" s="31" t="s">
        <v>957</v>
      </c>
      <c r="D1075" s="31" t="s">
        <v>976</v>
      </c>
      <c r="E1075" s="54" t="s">
        <v>40</v>
      </c>
      <c r="F1075" s="103" t="s">
        <v>977</v>
      </c>
      <c r="G1075" s="31">
        <v>3</v>
      </c>
      <c r="H1075" s="31">
        <v>13788024487</v>
      </c>
      <c r="I1075" s="31" t="s">
        <v>957</v>
      </c>
      <c r="J1075" s="26" t="s">
        <v>56</v>
      </c>
      <c r="K1075" s="31" t="s">
        <v>978</v>
      </c>
      <c r="L1075" s="31">
        <v>2400</v>
      </c>
      <c r="M1075" s="31">
        <v>2400</v>
      </c>
      <c r="N1075" s="54"/>
    </row>
    <row r="1076" ht="14.25" spans="1:14">
      <c r="A1076" s="50">
        <v>315</v>
      </c>
      <c r="B1076" s="44" t="s">
        <v>951</v>
      </c>
      <c r="C1076" s="44" t="s">
        <v>960</v>
      </c>
      <c r="D1076" s="44" t="s">
        <v>979</v>
      </c>
      <c r="E1076" s="44" t="s">
        <v>543</v>
      </c>
      <c r="F1076" s="104" t="s">
        <v>980</v>
      </c>
      <c r="G1076" s="44">
        <v>4</v>
      </c>
      <c r="H1076" s="44">
        <v>13557308220</v>
      </c>
      <c r="I1076" s="44" t="s">
        <v>960</v>
      </c>
      <c r="J1076" s="26" t="s">
        <v>109</v>
      </c>
      <c r="K1076" s="31" t="s">
        <v>45</v>
      </c>
      <c r="L1076" s="31">
        <v>960</v>
      </c>
      <c r="M1076" s="44">
        <v>1824</v>
      </c>
      <c r="N1076" s="44"/>
    </row>
    <row r="1077" ht="14.25" spans="1:14">
      <c r="A1077" s="53"/>
      <c r="B1077" s="46"/>
      <c r="C1077" s="46"/>
      <c r="D1077" s="46"/>
      <c r="E1077" s="46"/>
      <c r="F1077" s="46"/>
      <c r="G1077" s="46"/>
      <c r="H1077" s="46"/>
      <c r="I1077" s="46"/>
      <c r="J1077" s="26" t="s">
        <v>540</v>
      </c>
      <c r="K1077" s="31" t="s">
        <v>622</v>
      </c>
      <c r="L1077" s="31">
        <v>864</v>
      </c>
      <c r="M1077" s="46"/>
      <c r="N1077" s="46"/>
    </row>
    <row r="1078" ht="14.25" spans="1:14">
      <c r="A1078" s="50">
        <v>316</v>
      </c>
      <c r="B1078" s="31" t="s">
        <v>951</v>
      </c>
      <c r="C1078" s="31" t="s">
        <v>981</v>
      </c>
      <c r="D1078" s="31" t="s">
        <v>982</v>
      </c>
      <c r="E1078" s="55" t="s">
        <v>20</v>
      </c>
      <c r="F1078" s="103" t="s">
        <v>983</v>
      </c>
      <c r="G1078" s="31">
        <v>2</v>
      </c>
      <c r="H1078" s="31">
        <v>13978222536</v>
      </c>
      <c r="I1078" s="31" t="s">
        <v>981</v>
      </c>
      <c r="J1078" s="26" t="s">
        <v>24</v>
      </c>
      <c r="K1078" s="31" t="s">
        <v>984</v>
      </c>
      <c r="L1078" s="31">
        <v>480</v>
      </c>
      <c r="M1078" s="26">
        <v>480</v>
      </c>
      <c r="N1078" s="56"/>
    </row>
    <row r="1079" ht="14.25" spans="1:14">
      <c r="A1079" s="57">
        <v>317</v>
      </c>
      <c r="B1079" s="44" t="s">
        <v>951</v>
      </c>
      <c r="C1079" s="44" t="s">
        <v>981</v>
      </c>
      <c r="D1079" s="44" t="s">
        <v>985</v>
      </c>
      <c r="E1079" s="44" t="s">
        <v>40</v>
      </c>
      <c r="F1079" s="104" t="s">
        <v>986</v>
      </c>
      <c r="G1079" s="44">
        <v>3</v>
      </c>
      <c r="H1079" s="44">
        <v>15289638761</v>
      </c>
      <c r="I1079" s="44" t="s">
        <v>981</v>
      </c>
      <c r="J1079" s="26" t="s">
        <v>540</v>
      </c>
      <c r="K1079" s="31" t="s">
        <v>23</v>
      </c>
      <c r="L1079" s="31">
        <v>960</v>
      </c>
      <c r="M1079" s="25">
        <v>2800</v>
      </c>
      <c r="N1079" s="25"/>
    </row>
    <row r="1080" ht="14.25" spans="1:14">
      <c r="A1080" s="57"/>
      <c r="B1080" s="45"/>
      <c r="C1080" s="45"/>
      <c r="D1080" s="45"/>
      <c r="E1080" s="45"/>
      <c r="F1080" s="45"/>
      <c r="G1080" s="45"/>
      <c r="H1080" s="45"/>
      <c r="I1080" s="45"/>
      <c r="J1080" s="26" t="s">
        <v>24</v>
      </c>
      <c r="K1080" s="31" t="s">
        <v>71</v>
      </c>
      <c r="L1080" s="31">
        <v>240</v>
      </c>
      <c r="M1080" s="23"/>
      <c r="N1080" s="23"/>
    </row>
    <row r="1081" ht="14.25" spans="1:14">
      <c r="A1081" s="57"/>
      <c r="B1081" s="46"/>
      <c r="C1081" s="46"/>
      <c r="D1081" s="46"/>
      <c r="E1081" s="46"/>
      <c r="F1081" s="46"/>
      <c r="G1081" s="46"/>
      <c r="H1081" s="46"/>
      <c r="I1081" s="46"/>
      <c r="J1081" s="26" t="s">
        <v>109</v>
      </c>
      <c r="K1081" s="31" t="s">
        <v>60</v>
      </c>
      <c r="L1081" s="31">
        <v>1600</v>
      </c>
      <c r="M1081" s="24"/>
      <c r="N1081" s="24"/>
    </row>
    <row r="1082" ht="14.25" spans="1:14">
      <c r="A1082" s="53">
        <v>318</v>
      </c>
      <c r="B1082" s="45" t="s">
        <v>951</v>
      </c>
      <c r="C1082" s="44" t="s">
        <v>960</v>
      </c>
      <c r="D1082" s="45" t="s">
        <v>987</v>
      </c>
      <c r="E1082" s="45" t="s">
        <v>40</v>
      </c>
      <c r="F1082" s="107" t="s">
        <v>988</v>
      </c>
      <c r="G1082" s="45">
        <v>4</v>
      </c>
      <c r="H1082" s="45">
        <v>13471243786</v>
      </c>
      <c r="I1082" s="44" t="s">
        <v>960</v>
      </c>
      <c r="J1082" s="26" t="s">
        <v>24</v>
      </c>
      <c r="K1082" s="31" t="s">
        <v>25</v>
      </c>
      <c r="L1082" s="31">
        <v>600</v>
      </c>
      <c r="M1082" s="23">
        <v>1240</v>
      </c>
      <c r="N1082" s="23"/>
    </row>
    <row r="1083" ht="14.25" spans="1:14">
      <c r="A1083" s="53"/>
      <c r="B1083" s="46"/>
      <c r="C1083" s="46"/>
      <c r="D1083" s="46"/>
      <c r="E1083" s="46"/>
      <c r="F1083" s="46"/>
      <c r="G1083" s="46"/>
      <c r="H1083" s="46"/>
      <c r="I1083" s="46"/>
      <c r="J1083" s="26" t="s">
        <v>109</v>
      </c>
      <c r="K1083" s="31" t="s">
        <v>34</v>
      </c>
      <c r="L1083" s="31">
        <v>640</v>
      </c>
      <c r="M1083" s="24"/>
      <c r="N1083" s="24"/>
    </row>
    <row r="1084" ht="14.25" spans="1:14">
      <c r="A1084" s="57">
        <v>319</v>
      </c>
      <c r="B1084" s="31" t="s">
        <v>951</v>
      </c>
      <c r="C1084" s="31" t="s">
        <v>960</v>
      </c>
      <c r="D1084" s="31" t="s">
        <v>989</v>
      </c>
      <c r="E1084" s="55" t="s">
        <v>990</v>
      </c>
      <c r="F1084" s="31"/>
      <c r="G1084" s="31">
        <v>1</v>
      </c>
      <c r="H1084" s="31">
        <v>18277200849</v>
      </c>
      <c r="I1084" s="31" t="s">
        <v>981</v>
      </c>
      <c r="J1084" s="26" t="s">
        <v>731</v>
      </c>
      <c r="K1084" s="31" t="s">
        <v>71</v>
      </c>
      <c r="L1084" s="31">
        <v>5000</v>
      </c>
      <c r="M1084" s="31">
        <v>5000</v>
      </c>
      <c r="N1084" s="26"/>
    </row>
    <row r="1085" ht="14.25" spans="1:14">
      <c r="A1085" s="58">
        <v>320</v>
      </c>
      <c r="B1085" s="59" t="s">
        <v>991</v>
      </c>
      <c r="C1085" s="59" t="s">
        <v>992</v>
      </c>
      <c r="D1085" s="59" t="s">
        <v>993</v>
      </c>
      <c r="E1085" s="60" t="s">
        <v>40</v>
      </c>
      <c r="F1085" s="59" t="s">
        <v>994</v>
      </c>
      <c r="G1085" s="59" t="s">
        <v>112</v>
      </c>
      <c r="H1085" s="61" t="s">
        <v>995</v>
      </c>
      <c r="I1085" s="21" t="s">
        <v>992</v>
      </c>
      <c r="J1085" s="62" t="s">
        <v>996</v>
      </c>
      <c r="K1085" s="62" t="s">
        <v>45</v>
      </c>
      <c r="L1085" s="19">
        <v>1280</v>
      </c>
      <c r="M1085" s="63">
        <f>L1085+L1086+L1087+L1088</f>
        <v>3840</v>
      </c>
      <c r="N1085" s="63"/>
    </row>
    <row r="1086" ht="14.25" spans="1:14">
      <c r="A1086" s="58"/>
      <c r="B1086" s="59"/>
      <c r="C1086" s="59"/>
      <c r="D1086" s="59"/>
      <c r="E1086" s="60"/>
      <c r="F1086" s="59"/>
      <c r="G1086" s="59"/>
      <c r="H1086" s="61"/>
      <c r="I1086" s="21"/>
      <c r="J1086" s="62" t="s">
        <v>997</v>
      </c>
      <c r="K1086" s="62" t="s">
        <v>45</v>
      </c>
      <c r="L1086" s="19">
        <v>1280</v>
      </c>
      <c r="M1086" s="64"/>
      <c r="N1086" s="64"/>
    </row>
    <row r="1087" ht="28.5" spans="1:14">
      <c r="A1087" s="58"/>
      <c r="B1087" s="59"/>
      <c r="C1087" s="59"/>
      <c r="D1087" s="59"/>
      <c r="E1087" s="60"/>
      <c r="F1087" s="59"/>
      <c r="G1087" s="59"/>
      <c r="H1087" s="61"/>
      <c r="I1087" s="21"/>
      <c r="J1087" s="62" t="s">
        <v>998</v>
      </c>
      <c r="K1087" s="62" t="s">
        <v>34</v>
      </c>
      <c r="L1087" s="19">
        <v>640</v>
      </c>
      <c r="M1087" s="64"/>
      <c r="N1087" s="64"/>
    </row>
    <row r="1088" ht="28.5" spans="1:14">
      <c r="A1088" s="58"/>
      <c r="B1088" s="59"/>
      <c r="C1088" s="59"/>
      <c r="D1088" s="59"/>
      <c r="E1088" s="60"/>
      <c r="F1088" s="59"/>
      <c r="G1088" s="59"/>
      <c r="H1088" s="61"/>
      <c r="I1088" s="21"/>
      <c r="J1088" s="62" t="s">
        <v>999</v>
      </c>
      <c r="K1088" s="62" t="s">
        <v>34</v>
      </c>
      <c r="L1088" s="19">
        <v>640</v>
      </c>
      <c r="M1088" s="64"/>
      <c r="N1088" s="64"/>
    </row>
    <row r="1089" ht="14.25" spans="1:14">
      <c r="A1089" s="59">
        <v>321</v>
      </c>
      <c r="B1089" s="65" t="s">
        <v>991</v>
      </c>
      <c r="C1089" s="65" t="s">
        <v>992</v>
      </c>
      <c r="D1089" s="65" t="s">
        <v>1000</v>
      </c>
      <c r="E1089" s="59" t="s">
        <v>20</v>
      </c>
      <c r="F1089" s="108" t="s">
        <v>1001</v>
      </c>
      <c r="G1089" s="65" t="s">
        <v>112</v>
      </c>
      <c r="H1089" s="66">
        <v>18276739094</v>
      </c>
      <c r="I1089" s="67" t="s">
        <v>992</v>
      </c>
      <c r="J1089" s="62" t="s">
        <v>996</v>
      </c>
      <c r="K1089" s="62" t="s">
        <v>60</v>
      </c>
      <c r="L1089" s="19">
        <v>1600</v>
      </c>
      <c r="M1089" s="63">
        <v>5000</v>
      </c>
      <c r="N1089" s="63" t="s">
        <v>1002</v>
      </c>
    </row>
    <row r="1090" ht="14.25" spans="1:14">
      <c r="A1090" s="59"/>
      <c r="B1090" s="59"/>
      <c r="C1090" s="59"/>
      <c r="D1090" s="59"/>
      <c r="E1090" s="59"/>
      <c r="F1090" s="59"/>
      <c r="G1090" s="59"/>
      <c r="H1090" s="61"/>
      <c r="I1090" s="21"/>
      <c r="J1090" s="62" t="s">
        <v>997</v>
      </c>
      <c r="K1090" s="62" t="s">
        <v>60</v>
      </c>
      <c r="L1090" s="19">
        <v>1600</v>
      </c>
      <c r="M1090" s="64"/>
      <c r="N1090" s="64"/>
    </row>
    <row r="1091" ht="28.5" spans="1:14">
      <c r="A1091" s="59"/>
      <c r="B1091" s="59"/>
      <c r="C1091" s="59"/>
      <c r="D1091" s="59"/>
      <c r="E1091" s="59"/>
      <c r="F1091" s="59"/>
      <c r="G1091" s="59"/>
      <c r="H1091" s="61"/>
      <c r="I1091" s="21"/>
      <c r="J1091" s="62" t="s">
        <v>998</v>
      </c>
      <c r="K1091" s="62" t="s">
        <v>60</v>
      </c>
      <c r="L1091" s="19">
        <v>1600</v>
      </c>
      <c r="M1091" s="64"/>
      <c r="N1091" s="64"/>
    </row>
    <row r="1092" ht="14.25" spans="1:14">
      <c r="A1092" s="59"/>
      <c r="B1092" s="59"/>
      <c r="C1092" s="59"/>
      <c r="D1092" s="59"/>
      <c r="E1092" s="59"/>
      <c r="F1092" s="59"/>
      <c r="G1092" s="59"/>
      <c r="H1092" s="61"/>
      <c r="I1092" s="21"/>
      <c r="J1092" s="62" t="s">
        <v>24</v>
      </c>
      <c r="K1092" s="62" t="s">
        <v>541</v>
      </c>
      <c r="L1092" s="19">
        <v>360</v>
      </c>
      <c r="M1092" s="64"/>
      <c r="N1092" s="64"/>
    </row>
    <row r="1093" ht="29" customHeight="1" spans="1:14">
      <c r="A1093" s="68"/>
      <c r="B1093" s="68"/>
      <c r="C1093" s="68"/>
      <c r="D1093" s="68"/>
      <c r="E1093" s="68"/>
      <c r="F1093" s="68"/>
      <c r="G1093" s="68"/>
      <c r="H1093" s="69"/>
      <c r="I1093" s="20"/>
      <c r="J1093" s="62" t="s">
        <v>1003</v>
      </c>
      <c r="K1093" s="62" t="s">
        <v>548</v>
      </c>
      <c r="L1093" s="19">
        <v>640</v>
      </c>
      <c r="M1093" s="70"/>
      <c r="N1093" s="70"/>
    </row>
    <row r="1094" ht="14.25" spans="1:14">
      <c r="A1094" s="59">
        <v>322</v>
      </c>
      <c r="B1094" s="65" t="s">
        <v>991</v>
      </c>
      <c r="C1094" s="65" t="s">
        <v>992</v>
      </c>
      <c r="D1094" s="65" t="s">
        <v>1004</v>
      </c>
      <c r="E1094" s="59" t="s">
        <v>20</v>
      </c>
      <c r="F1094" s="108" t="s">
        <v>1005</v>
      </c>
      <c r="G1094" s="65">
        <v>2</v>
      </c>
      <c r="H1094" s="66">
        <v>17878286013</v>
      </c>
      <c r="I1094" s="18" t="s">
        <v>992</v>
      </c>
      <c r="J1094" s="62" t="s">
        <v>996</v>
      </c>
      <c r="K1094" s="62" t="s">
        <v>1006</v>
      </c>
      <c r="L1094" s="19">
        <v>2880</v>
      </c>
      <c r="M1094" s="63">
        <v>5000</v>
      </c>
      <c r="N1094" s="63" t="s">
        <v>1007</v>
      </c>
    </row>
    <row r="1095" ht="14.25" spans="1:14">
      <c r="A1095" s="68"/>
      <c r="B1095" s="68"/>
      <c r="C1095" s="68"/>
      <c r="D1095" s="68"/>
      <c r="E1095" s="68"/>
      <c r="F1095" s="68"/>
      <c r="G1095" s="68"/>
      <c r="H1095" s="69"/>
      <c r="I1095" s="71"/>
      <c r="J1095" s="62" t="s">
        <v>997</v>
      </c>
      <c r="K1095" s="62" t="s">
        <v>1006</v>
      </c>
      <c r="L1095" s="19">
        <v>2880</v>
      </c>
      <c r="M1095" s="70"/>
      <c r="N1095" s="70"/>
    </row>
    <row r="1096" ht="14.25" spans="1:14">
      <c r="A1096" s="44">
        <v>323</v>
      </c>
      <c r="B1096" s="25" t="s">
        <v>991</v>
      </c>
      <c r="C1096" s="25" t="s">
        <v>992</v>
      </c>
      <c r="D1096" s="25" t="s">
        <v>1008</v>
      </c>
      <c r="E1096" s="25" t="s">
        <v>20</v>
      </c>
      <c r="F1096" s="97" t="s">
        <v>1009</v>
      </c>
      <c r="G1096" s="25">
        <v>4</v>
      </c>
      <c r="H1096" s="25">
        <v>1367801977</v>
      </c>
      <c r="I1096" s="25" t="s">
        <v>992</v>
      </c>
      <c r="J1096" s="62" t="s">
        <v>996</v>
      </c>
      <c r="K1096" s="26" t="s">
        <v>60</v>
      </c>
      <c r="L1096" s="26">
        <v>1600</v>
      </c>
      <c r="M1096" s="25">
        <f>L1096+L1097+L1098+L1099</f>
        <v>3840</v>
      </c>
      <c r="N1096" s="25"/>
    </row>
    <row r="1097" ht="14.25" spans="1:14">
      <c r="A1097" s="45"/>
      <c r="B1097" s="23"/>
      <c r="C1097" s="23"/>
      <c r="D1097" s="23"/>
      <c r="E1097" s="23"/>
      <c r="F1097" s="23"/>
      <c r="G1097" s="23"/>
      <c r="H1097" s="23"/>
      <c r="I1097" s="23"/>
      <c r="J1097" s="62" t="s">
        <v>997</v>
      </c>
      <c r="K1097" s="26" t="s">
        <v>60</v>
      </c>
      <c r="L1097" s="26">
        <v>1600</v>
      </c>
      <c r="M1097" s="23"/>
      <c r="N1097" s="23"/>
    </row>
    <row r="1098" ht="28.5" spans="1:14">
      <c r="A1098" s="45"/>
      <c r="B1098" s="23"/>
      <c r="C1098" s="23"/>
      <c r="D1098" s="23"/>
      <c r="E1098" s="23"/>
      <c r="F1098" s="23"/>
      <c r="G1098" s="23"/>
      <c r="H1098" s="23"/>
      <c r="I1098" s="23"/>
      <c r="J1098" s="62" t="s">
        <v>998</v>
      </c>
      <c r="K1098" s="26" t="s">
        <v>548</v>
      </c>
      <c r="L1098" s="26">
        <v>320</v>
      </c>
      <c r="M1098" s="23"/>
      <c r="N1098" s="23"/>
    </row>
    <row r="1099" ht="28.5" spans="1:14">
      <c r="A1099" s="46"/>
      <c r="B1099" s="24"/>
      <c r="C1099" s="24"/>
      <c r="D1099" s="24"/>
      <c r="E1099" s="24"/>
      <c r="F1099" s="24"/>
      <c r="G1099" s="24"/>
      <c r="H1099" s="24"/>
      <c r="I1099" s="24"/>
      <c r="J1099" s="62" t="s">
        <v>999</v>
      </c>
      <c r="K1099" s="26" t="s">
        <v>548</v>
      </c>
      <c r="L1099" s="26">
        <v>320</v>
      </c>
      <c r="M1099" s="24"/>
      <c r="N1099" s="24"/>
    </row>
    <row r="1100" ht="14.25" spans="1:14">
      <c r="A1100" s="19">
        <v>324</v>
      </c>
      <c r="B1100" s="19" t="s">
        <v>991</v>
      </c>
      <c r="C1100" s="19" t="s">
        <v>1010</v>
      </c>
      <c r="D1100" s="19" t="s">
        <v>1011</v>
      </c>
      <c r="E1100" s="19" t="s">
        <v>40</v>
      </c>
      <c r="F1100" s="96" t="s">
        <v>1012</v>
      </c>
      <c r="G1100" s="19">
        <v>4</v>
      </c>
      <c r="H1100" s="19">
        <v>13878220271</v>
      </c>
      <c r="I1100" s="19" t="s">
        <v>1010</v>
      </c>
      <c r="J1100" s="62" t="s">
        <v>996</v>
      </c>
      <c r="K1100" s="62" t="s">
        <v>1013</v>
      </c>
      <c r="L1100" s="19">
        <v>352</v>
      </c>
      <c r="M1100" s="62">
        <f>L1100+L1101+L1102+L1103</f>
        <v>4832</v>
      </c>
      <c r="N1100" s="62"/>
    </row>
    <row r="1101" ht="14.25" spans="1:14">
      <c r="A1101" s="19"/>
      <c r="B1101" s="19"/>
      <c r="C1101" s="19"/>
      <c r="D1101" s="19"/>
      <c r="E1101" s="19"/>
      <c r="F1101" s="19"/>
      <c r="G1101" s="19"/>
      <c r="H1101" s="19"/>
      <c r="I1101" s="19"/>
      <c r="J1101" s="62" t="s">
        <v>997</v>
      </c>
      <c r="K1101" s="62" t="s">
        <v>45</v>
      </c>
      <c r="L1101" s="19">
        <v>1280</v>
      </c>
      <c r="M1101" s="62"/>
      <c r="N1101" s="62"/>
    </row>
    <row r="1102" ht="14.25" spans="1:14">
      <c r="A1102" s="19"/>
      <c r="B1102" s="19"/>
      <c r="C1102" s="19"/>
      <c r="D1102" s="19"/>
      <c r="E1102" s="19"/>
      <c r="F1102" s="19"/>
      <c r="G1102" s="19"/>
      <c r="H1102" s="19"/>
      <c r="I1102" s="19"/>
      <c r="J1102" s="62" t="s">
        <v>1014</v>
      </c>
      <c r="K1102" s="62" t="s">
        <v>45</v>
      </c>
      <c r="L1102" s="19">
        <v>1600</v>
      </c>
      <c r="M1102" s="62"/>
      <c r="N1102" s="62"/>
    </row>
    <row r="1103" ht="14.25" spans="1:14">
      <c r="A1103" s="19"/>
      <c r="B1103" s="19"/>
      <c r="C1103" s="19"/>
      <c r="D1103" s="19"/>
      <c r="E1103" s="19"/>
      <c r="F1103" s="19"/>
      <c r="G1103" s="19"/>
      <c r="H1103" s="19"/>
      <c r="I1103" s="19"/>
      <c r="J1103" s="62" t="s">
        <v>1015</v>
      </c>
      <c r="K1103" s="62" t="s">
        <v>585</v>
      </c>
      <c r="L1103" s="19">
        <v>1600</v>
      </c>
      <c r="M1103" s="62"/>
      <c r="N1103" s="62"/>
    </row>
    <row r="1104" ht="14.25" spans="1:14">
      <c r="A1104" s="19">
        <v>325</v>
      </c>
      <c r="B1104" s="19" t="s">
        <v>991</v>
      </c>
      <c r="C1104" s="19" t="s">
        <v>1010</v>
      </c>
      <c r="D1104" s="19" t="s">
        <v>1016</v>
      </c>
      <c r="E1104" s="19" t="s">
        <v>20</v>
      </c>
      <c r="F1104" s="96" t="s">
        <v>1017</v>
      </c>
      <c r="G1104" s="19" t="s">
        <v>101</v>
      </c>
      <c r="H1104" s="19">
        <v>17774862835</v>
      </c>
      <c r="I1104" s="19" t="s">
        <v>1010</v>
      </c>
      <c r="J1104" s="62" t="s">
        <v>996</v>
      </c>
      <c r="K1104" s="62" t="s">
        <v>34</v>
      </c>
      <c r="L1104" s="19">
        <v>640</v>
      </c>
      <c r="M1104" s="62">
        <f>L1104+L1105+L1106+L1107</f>
        <v>2300</v>
      </c>
      <c r="N1104" s="62"/>
    </row>
    <row r="1105" ht="14.25" spans="1:14">
      <c r="A1105" s="19"/>
      <c r="B1105" s="19"/>
      <c r="C1105" s="19"/>
      <c r="D1105" s="19"/>
      <c r="E1105" s="19"/>
      <c r="F1105" s="19"/>
      <c r="G1105" s="19"/>
      <c r="H1105" s="19"/>
      <c r="I1105" s="19"/>
      <c r="J1105" s="62" t="s">
        <v>997</v>
      </c>
      <c r="K1105" s="62" t="s">
        <v>34</v>
      </c>
      <c r="L1105" s="19">
        <v>640</v>
      </c>
      <c r="M1105" s="62"/>
      <c r="N1105" s="62"/>
    </row>
    <row r="1106" ht="14.25" spans="1:14">
      <c r="A1106" s="19"/>
      <c r="B1106" s="19"/>
      <c r="C1106" s="19"/>
      <c r="D1106" s="19"/>
      <c r="E1106" s="19"/>
      <c r="F1106" s="19"/>
      <c r="G1106" s="19"/>
      <c r="H1106" s="19"/>
      <c r="I1106" s="19"/>
      <c r="J1106" s="62" t="s">
        <v>1014</v>
      </c>
      <c r="K1106" s="62" t="s">
        <v>648</v>
      </c>
      <c r="L1106" s="19">
        <v>720</v>
      </c>
      <c r="M1106" s="62"/>
      <c r="N1106" s="62"/>
    </row>
    <row r="1107" ht="14.25" spans="1:14">
      <c r="A1107" s="19"/>
      <c r="B1107" s="19"/>
      <c r="C1107" s="19"/>
      <c r="D1107" s="19"/>
      <c r="E1107" s="19"/>
      <c r="F1107" s="19"/>
      <c r="G1107" s="19"/>
      <c r="H1107" s="19"/>
      <c r="I1107" s="19"/>
      <c r="J1107" s="62" t="s">
        <v>1015</v>
      </c>
      <c r="K1107" s="62" t="s">
        <v>31</v>
      </c>
      <c r="L1107" s="19">
        <v>300</v>
      </c>
      <c r="M1107" s="62"/>
      <c r="N1107" s="62"/>
    </row>
    <row r="1108" ht="14.25" spans="1:14">
      <c r="A1108" s="72">
        <v>326</v>
      </c>
      <c r="B1108" s="59" t="s">
        <v>991</v>
      </c>
      <c r="C1108" s="59" t="s">
        <v>1010</v>
      </c>
      <c r="D1108" s="59" t="s">
        <v>1018</v>
      </c>
      <c r="E1108" s="59" t="s">
        <v>40</v>
      </c>
      <c r="F1108" s="109" t="s">
        <v>1019</v>
      </c>
      <c r="G1108" s="59">
        <v>3</v>
      </c>
      <c r="H1108" s="61">
        <v>15777277472</v>
      </c>
      <c r="I1108" s="59" t="s">
        <v>1010</v>
      </c>
      <c r="J1108" s="70" t="s">
        <v>996</v>
      </c>
      <c r="K1108" s="70" t="s">
        <v>34</v>
      </c>
      <c r="L1108" s="21">
        <v>640</v>
      </c>
      <c r="M1108" s="64">
        <f>L1108+L1109+L1112+L1113+L1110+L1111</f>
        <v>3320</v>
      </c>
      <c r="N1108" s="64"/>
    </row>
    <row r="1109" ht="14.25" spans="1:14">
      <c r="A1109" s="58"/>
      <c r="B1109" s="59"/>
      <c r="C1109" s="59"/>
      <c r="D1109" s="59"/>
      <c r="E1109" s="59"/>
      <c r="F1109" s="59"/>
      <c r="G1109" s="59"/>
      <c r="H1109" s="61"/>
      <c r="I1109" s="59"/>
      <c r="J1109" s="62" t="s">
        <v>997</v>
      </c>
      <c r="K1109" s="62" t="s">
        <v>34</v>
      </c>
      <c r="L1109" s="18">
        <v>640</v>
      </c>
      <c r="M1109" s="64"/>
      <c r="N1109" s="64"/>
    </row>
    <row r="1110" ht="28.5" spans="1:14">
      <c r="A1110" s="58"/>
      <c r="B1110" s="59"/>
      <c r="C1110" s="59"/>
      <c r="D1110" s="59"/>
      <c r="E1110" s="59"/>
      <c r="F1110" s="59"/>
      <c r="G1110" s="59"/>
      <c r="H1110" s="61"/>
      <c r="I1110" s="59"/>
      <c r="J1110" s="62" t="s">
        <v>998</v>
      </c>
      <c r="K1110" s="62" t="s">
        <v>548</v>
      </c>
      <c r="L1110" s="18">
        <v>320</v>
      </c>
      <c r="M1110" s="64"/>
      <c r="N1110" s="64"/>
    </row>
    <row r="1111" ht="28.5" spans="1:14">
      <c r="A1111" s="58"/>
      <c r="B1111" s="59"/>
      <c r="C1111" s="59"/>
      <c r="D1111" s="59"/>
      <c r="E1111" s="59"/>
      <c r="F1111" s="59"/>
      <c r="G1111" s="59"/>
      <c r="H1111" s="61"/>
      <c r="I1111" s="59"/>
      <c r="J1111" s="62" t="s">
        <v>999</v>
      </c>
      <c r="K1111" s="62" t="s">
        <v>548</v>
      </c>
      <c r="L1111" s="18">
        <v>320</v>
      </c>
      <c r="M1111" s="64"/>
      <c r="N1111" s="64"/>
    </row>
    <row r="1112" ht="14.25" spans="1:14">
      <c r="A1112" s="58"/>
      <c r="B1112" s="59"/>
      <c r="C1112" s="59"/>
      <c r="D1112" s="59"/>
      <c r="E1112" s="59"/>
      <c r="F1112" s="59"/>
      <c r="G1112" s="59"/>
      <c r="H1112" s="61"/>
      <c r="I1112" s="59"/>
      <c r="J1112" s="62" t="s">
        <v>1015</v>
      </c>
      <c r="K1112" s="62" t="s">
        <v>34</v>
      </c>
      <c r="L1112" s="18">
        <v>400</v>
      </c>
      <c r="M1112" s="64"/>
      <c r="N1112" s="64"/>
    </row>
    <row r="1113" ht="14.25" spans="1:14">
      <c r="A1113" s="58"/>
      <c r="B1113" s="59"/>
      <c r="C1113" s="59"/>
      <c r="D1113" s="59"/>
      <c r="E1113" s="59"/>
      <c r="F1113" s="59"/>
      <c r="G1113" s="59"/>
      <c r="H1113" s="61"/>
      <c r="I1113" s="59"/>
      <c r="J1113" s="62" t="s">
        <v>1014</v>
      </c>
      <c r="K1113" s="62" t="s">
        <v>603</v>
      </c>
      <c r="L1113" s="18">
        <v>1000</v>
      </c>
      <c r="M1113" s="64"/>
      <c r="N1113" s="64"/>
    </row>
    <row r="1114" ht="14.25" spans="1:14">
      <c r="A1114" s="19">
        <v>327</v>
      </c>
      <c r="B1114" s="73" t="s">
        <v>991</v>
      </c>
      <c r="C1114" s="65" t="s">
        <v>1010</v>
      </c>
      <c r="D1114" s="65" t="s">
        <v>1020</v>
      </c>
      <c r="E1114" s="74" t="s">
        <v>40</v>
      </c>
      <c r="F1114" s="108" t="s">
        <v>1021</v>
      </c>
      <c r="G1114" s="65" t="s">
        <v>137</v>
      </c>
      <c r="H1114" s="66">
        <v>19977205310</v>
      </c>
      <c r="I1114" s="65" t="s">
        <v>1010</v>
      </c>
      <c r="J1114" s="62" t="s">
        <v>996</v>
      </c>
      <c r="K1114" s="62" t="s">
        <v>34</v>
      </c>
      <c r="L1114" s="19">
        <v>640</v>
      </c>
      <c r="M1114" s="63">
        <f>L1114+L1115+L1116+L1117</f>
        <v>3680</v>
      </c>
      <c r="N1114" s="63"/>
    </row>
    <row r="1115" ht="14.25" spans="1:14">
      <c r="A1115" s="19"/>
      <c r="B1115" s="75"/>
      <c r="C1115" s="59"/>
      <c r="D1115" s="59"/>
      <c r="E1115" s="60"/>
      <c r="F1115" s="59"/>
      <c r="G1115" s="59"/>
      <c r="H1115" s="61"/>
      <c r="I1115" s="59"/>
      <c r="J1115" s="62" t="s">
        <v>997</v>
      </c>
      <c r="K1115" s="62" t="s">
        <v>34</v>
      </c>
      <c r="L1115" s="19">
        <v>640</v>
      </c>
      <c r="M1115" s="64"/>
      <c r="N1115" s="64"/>
    </row>
    <row r="1116" ht="14.25" spans="1:14">
      <c r="A1116" s="19"/>
      <c r="B1116" s="75"/>
      <c r="C1116" s="59"/>
      <c r="D1116" s="59"/>
      <c r="E1116" s="60"/>
      <c r="F1116" s="59"/>
      <c r="G1116" s="59"/>
      <c r="H1116" s="61"/>
      <c r="I1116" s="59"/>
      <c r="J1116" s="76" t="s">
        <v>1014</v>
      </c>
      <c r="K1116" s="62" t="s">
        <v>60</v>
      </c>
      <c r="L1116" s="19">
        <v>2000</v>
      </c>
      <c r="M1116" s="64"/>
      <c r="N1116" s="64"/>
    </row>
    <row r="1117" ht="14.25" spans="1:14">
      <c r="A1117" s="19"/>
      <c r="B1117" s="75"/>
      <c r="C1117" s="59"/>
      <c r="D1117" s="59"/>
      <c r="E1117" s="60"/>
      <c r="F1117" s="59"/>
      <c r="G1117" s="59"/>
      <c r="H1117" s="61"/>
      <c r="I1117" s="59"/>
      <c r="J1117" s="62" t="s">
        <v>1015</v>
      </c>
      <c r="K1117" s="62" t="s">
        <v>34</v>
      </c>
      <c r="L1117" s="19">
        <v>400</v>
      </c>
      <c r="M1117" s="64"/>
      <c r="N1117" s="64"/>
    </row>
    <row r="1118" ht="14.25" spans="1:14">
      <c r="A1118" s="19">
        <v>328</v>
      </c>
      <c r="B1118" s="77" t="s">
        <v>991</v>
      </c>
      <c r="C1118" s="78" t="s">
        <v>1010</v>
      </c>
      <c r="D1118" s="78" t="s">
        <v>1022</v>
      </c>
      <c r="E1118" s="79" t="s">
        <v>20</v>
      </c>
      <c r="F1118" s="110" t="s">
        <v>1023</v>
      </c>
      <c r="G1118" s="78" t="s">
        <v>101</v>
      </c>
      <c r="H1118" s="78">
        <v>15077277208</v>
      </c>
      <c r="I1118" s="67" t="s">
        <v>1010</v>
      </c>
      <c r="J1118" s="62" t="s">
        <v>996</v>
      </c>
      <c r="K1118" s="62" t="s">
        <v>45</v>
      </c>
      <c r="L1118" s="19">
        <v>1280</v>
      </c>
      <c r="M1118" s="63">
        <f>L1118+L1119+L1120</f>
        <v>4520</v>
      </c>
      <c r="N1118" s="63"/>
    </row>
    <row r="1119" ht="14.25" spans="1:14">
      <c r="A1119" s="19"/>
      <c r="B1119" s="80"/>
      <c r="C1119" s="79"/>
      <c r="D1119" s="79"/>
      <c r="E1119" s="79"/>
      <c r="F1119" s="79"/>
      <c r="G1119" s="79"/>
      <c r="H1119" s="79"/>
      <c r="I1119" s="21"/>
      <c r="J1119" s="62" t="s">
        <v>997</v>
      </c>
      <c r="K1119" s="62" t="s">
        <v>45</v>
      </c>
      <c r="L1119" s="19">
        <v>1280</v>
      </c>
      <c r="M1119" s="64"/>
      <c r="N1119" s="64"/>
    </row>
    <row r="1120" ht="14.25" spans="1:14">
      <c r="A1120" s="19"/>
      <c r="B1120" s="80"/>
      <c r="C1120" s="79"/>
      <c r="D1120" s="79"/>
      <c r="E1120" s="79"/>
      <c r="F1120" s="79"/>
      <c r="G1120" s="79"/>
      <c r="H1120" s="79"/>
      <c r="I1120" s="21"/>
      <c r="J1120" s="62" t="s">
        <v>1014</v>
      </c>
      <c r="K1120" s="62" t="s">
        <v>1024</v>
      </c>
      <c r="L1120" s="19">
        <v>1960</v>
      </c>
      <c r="M1120" s="64"/>
      <c r="N1120" s="64"/>
    </row>
    <row r="1121" ht="14.25" spans="1:14">
      <c r="A1121" s="19">
        <v>329</v>
      </c>
      <c r="B1121" s="19" t="s">
        <v>991</v>
      </c>
      <c r="C1121" s="19" t="s">
        <v>1010</v>
      </c>
      <c r="D1121" s="19" t="s">
        <v>1025</v>
      </c>
      <c r="E1121" s="19" t="s">
        <v>20</v>
      </c>
      <c r="F1121" s="96" t="s">
        <v>1026</v>
      </c>
      <c r="G1121" s="19">
        <v>5</v>
      </c>
      <c r="H1121" s="19">
        <v>13633031287</v>
      </c>
      <c r="I1121" s="19" t="s">
        <v>1010</v>
      </c>
      <c r="J1121" s="62" t="s">
        <v>996</v>
      </c>
      <c r="K1121" s="62" t="s">
        <v>34</v>
      </c>
      <c r="L1121" s="19">
        <v>640</v>
      </c>
      <c r="M1121" s="62">
        <f>L1121+L1122+L1123</f>
        <v>2680</v>
      </c>
      <c r="N1121" s="62"/>
    </row>
    <row r="1122" ht="14.25" spans="1:14">
      <c r="A1122" s="19"/>
      <c r="B1122" s="19"/>
      <c r="C1122" s="19"/>
      <c r="D1122" s="19"/>
      <c r="E1122" s="19"/>
      <c r="F1122" s="19"/>
      <c r="G1122" s="19"/>
      <c r="H1122" s="19"/>
      <c r="I1122" s="19"/>
      <c r="J1122" s="62" t="s">
        <v>997</v>
      </c>
      <c r="K1122" s="62" t="s">
        <v>34</v>
      </c>
      <c r="L1122" s="19">
        <v>640</v>
      </c>
      <c r="M1122" s="62"/>
      <c r="N1122" s="62"/>
    </row>
    <row r="1123" ht="14.25" spans="1:14">
      <c r="A1123" s="19"/>
      <c r="B1123" s="19"/>
      <c r="C1123" s="19"/>
      <c r="D1123" s="19"/>
      <c r="E1123" s="19"/>
      <c r="F1123" s="19"/>
      <c r="G1123" s="19"/>
      <c r="H1123" s="19"/>
      <c r="I1123" s="19"/>
      <c r="J1123" s="62" t="s">
        <v>1015</v>
      </c>
      <c r="K1123" s="62" t="s">
        <v>67</v>
      </c>
      <c r="L1123" s="19">
        <v>1400</v>
      </c>
      <c r="M1123" s="62"/>
      <c r="N1123" s="62"/>
    </row>
    <row r="1124" ht="14.25" spans="1:14">
      <c r="A1124" s="44">
        <v>330</v>
      </c>
      <c r="B1124" s="25" t="s">
        <v>991</v>
      </c>
      <c r="C1124" s="25" t="s">
        <v>1010</v>
      </c>
      <c r="D1124" s="25" t="s">
        <v>1027</v>
      </c>
      <c r="E1124" s="25" t="s">
        <v>84</v>
      </c>
      <c r="F1124" s="97" t="s">
        <v>1028</v>
      </c>
      <c r="G1124" s="25">
        <v>3</v>
      </c>
      <c r="H1124" s="25">
        <v>17754574245</v>
      </c>
      <c r="I1124" s="25" t="s">
        <v>1010</v>
      </c>
      <c r="J1124" s="26" t="s">
        <v>996</v>
      </c>
      <c r="K1124" s="26" t="s">
        <v>766</v>
      </c>
      <c r="L1124" s="26">
        <v>288</v>
      </c>
      <c r="M1124" s="25">
        <v>4976</v>
      </c>
      <c r="N1124" s="25"/>
    </row>
    <row r="1125" ht="14.25" spans="1:14">
      <c r="A1125" s="45"/>
      <c r="B1125" s="23"/>
      <c r="C1125" s="23"/>
      <c r="D1125" s="23"/>
      <c r="E1125" s="23"/>
      <c r="F1125" s="23"/>
      <c r="G1125" s="23"/>
      <c r="H1125" s="23"/>
      <c r="I1125" s="23"/>
      <c r="J1125" s="26" t="s">
        <v>997</v>
      </c>
      <c r="K1125" s="26" t="s">
        <v>766</v>
      </c>
      <c r="L1125" s="26">
        <v>288</v>
      </c>
      <c r="M1125" s="23"/>
      <c r="N1125" s="23"/>
    </row>
    <row r="1126" ht="14.25" spans="1:14">
      <c r="A1126" s="45"/>
      <c r="B1126" s="23"/>
      <c r="C1126" s="23"/>
      <c r="D1126" s="23"/>
      <c r="E1126" s="23"/>
      <c r="F1126" s="23"/>
      <c r="G1126" s="23"/>
      <c r="H1126" s="23"/>
      <c r="I1126" s="23"/>
      <c r="J1126" s="26" t="s">
        <v>1014</v>
      </c>
      <c r="K1126" s="26" t="s">
        <v>23</v>
      </c>
      <c r="L1126" s="26">
        <v>1200</v>
      </c>
      <c r="M1126" s="23"/>
      <c r="N1126" s="23"/>
    </row>
    <row r="1127" ht="29" customHeight="1" spans="1:14">
      <c r="A1127" s="46"/>
      <c r="B1127" s="24"/>
      <c r="C1127" s="24"/>
      <c r="D1127" s="24"/>
      <c r="E1127" s="24"/>
      <c r="F1127" s="24"/>
      <c r="G1127" s="24"/>
      <c r="H1127" s="24"/>
      <c r="I1127" s="24"/>
      <c r="J1127" s="26" t="s">
        <v>1029</v>
      </c>
      <c r="K1127" s="26" t="s">
        <v>60</v>
      </c>
      <c r="L1127" s="26">
        <v>3200</v>
      </c>
      <c r="M1127" s="23"/>
      <c r="N1127" s="24"/>
    </row>
    <row r="1128" ht="14.25" spans="1:14">
      <c r="A1128" s="19">
        <v>331</v>
      </c>
      <c r="B1128" s="19" t="s">
        <v>991</v>
      </c>
      <c r="C1128" s="19" t="s">
        <v>1030</v>
      </c>
      <c r="D1128" s="19" t="s">
        <v>1031</v>
      </c>
      <c r="E1128" s="19" t="s">
        <v>40</v>
      </c>
      <c r="F1128" s="96" t="s">
        <v>1032</v>
      </c>
      <c r="G1128" s="19">
        <v>1</v>
      </c>
      <c r="H1128" s="19">
        <v>13687800046</v>
      </c>
      <c r="I1128" s="19" t="s">
        <v>1030</v>
      </c>
      <c r="J1128" s="62" t="s">
        <v>996</v>
      </c>
      <c r="K1128" s="62" t="s">
        <v>34</v>
      </c>
      <c r="L1128" s="19">
        <v>640</v>
      </c>
      <c r="M1128" s="63">
        <f>L1128+L1129+L1130+L1131</f>
        <v>1920</v>
      </c>
      <c r="N1128" s="63"/>
    </row>
    <row r="1129" ht="14.25" spans="1:14">
      <c r="A1129" s="19"/>
      <c r="B1129" s="19"/>
      <c r="C1129" s="19"/>
      <c r="D1129" s="19"/>
      <c r="E1129" s="19"/>
      <c r="F1129" s="19"/>
      <c r="G1129" s="19"/>
      <c r="H1129" s="19"/>
      <c r="I1129" s="19"/>
      <c r="J1129" s="62" t="s">
        <v>997</v>
      </c>
      <c r="K1129" s="62" t="s">
        <v>34</v>
      </c>
      <c r="L1129" s="19">
        <v>640</v>
      </c>
      <c r="M1129" s="64"/>
      <c r="N1129" s="64"/>
    </row>
    <row r="1130" ht="28.5" spans="1:14">
      <c r="A1130" s="19"/>
      <c r="B1130" s="19"/>
      <c r="C1130" s="19"/>
      <c r="D1130" s="19"/>
      <c r="E1130" s="19"/>
      <c r="F1130" s="19"/>
      <c r="G1130" s="19"/>
      <c r="H1130" s="19"/>
      <c r="I1130" s="19"/>
      <c r="J1130" s="62" t="s">
        <v>998</v>
      </c>
      <c r="K1130" s="62" t="s">
        <v>548</v>
      </c>
      <c r="L1130" s="19">
        <v>320</v>
      </c>
      <c r="M1130" s="64"/>
      <c r="N1130" s="64"/>
    </row>
    <row r="1131" ht="28.5" spans="1:14">
      <c r="A1131" s="19"/>
      <c r="B1131" s="19"/>
      <c r="C1131" s="19"/>
      <c r="D1131" s="19"/>
      <c r="E1131" s="19"/>
      <c r="F1131" s="19"/>
      <c r="G1131" s="19"/>
      <c r="H1131" s="19"/>
      <c r="I1131" s="19"/>
      <c r="J1131" s="62" t="s">
        <v>999</v>
      </c>
      <c r="K1131" s="62" t="s">
        <v>548</v>
      </c>
      <c r="L1131" s="19">
        <v>320</v>
      </c>
      <c r="M1131" s="64"/>
      <c r="N1131" s="64"/>
    </row>
    <row r="1132" ht="14.25" spans="1:14">
      <c r="A1132" s="19">
        <v>332</v>
      </c>
      <c r="B1132" s="19" t="s">
        <v>991</v>
      </c>
      <c r="C1132" s="19" t="s">
        <v>1030</v>
      </c>
      <c r="D1132" s="19" t="s">
        <v>1033</v>
      </c>
      <c r="E1132" s="19" t="s">
        <v>40</v>
      </c>
      <c r="F1132" s="105" t="s">
        <v>1034</v>
      </c>
      <c r="G1132" s="19">
        <v>1</v>
      </c>
      <c r="H1132" s="19">
        <v>18477220509</v>
      </c>
      <c r="I1132" s="19" t="s">
        <v>1030</v>
      </c>
      <c r="J1132" s="62" t="s">
        <v>996</v>
      </c>
      <c r="K1132" s="62" t="s">
        <v>34</v>
      </c>
      <c r="L1132" s="19">
        <v>640</v>
      </c>
      <c r="M1132" s="62">
        <f>L1132+L1133+L1134+L1135+L1136</f>
        <v>2660</v>
      </c>
      <c r="N1132" s="62"/>
    </row>
    <row r="1133" ht="14.25" spans="1:14">
      <c r="A1133" s="19"/>
      <c r="B1133" s="19"/>
      <c r="C1133" s="19"/>
      <c r="D1133" s="19"/>
      <c r="E1133" s="19"/>
      <c r="F1133" s="28"/>
      <c r="G1133" s="19"/>
      <c r="H1133" s="19"/>
      <c r="I1133" s="19"/>
      <c r="J1133" s="62" t="s">
        <v>997</v>
      </c>
      <c r="K1133" s="62" t="s">
        <v>34</v>
      </c>
      <c r="L1133" s="19">
        <v>640</v>
      </c>
      <c r="M1133" s="62"/>
      <c r="N1133" s="62"/>
    </row>
    <row r="1134" ht="28.5" spans="1:14">
      <c r="A1134" s="19"/>
      <c r="B1134" s="19"/>
      <c r="C1134" s="19"/>
      <c r="D1134" s="19"/>
      <c r="E1134" s="19"/>
      <c r="F1134" s="28"/>
      <c r="G1134" s="19"/>
      <c r="H1134" s="19"/>
      <c r="I1134" s="19"/>
      <c r="J1134" s="62" t="s">
        <v>998</v>
      </c>
      <c r="K1134" s="62" t="s">
        <v>34</v>
      </c>
      <c r="L1134" s="19">
        <v>640</v>
      </c>
      <c r="M1134" s="62"/>
      <c r="N1134" s="62"/>
    </row>
    <row r="1135" ht="28.5" spans="1:14">
      <c r="A1135" s="19"/>
      <c r="B1135" s="19"/>
      <c r="C1135" s="19"/>
      <c r="D1135" s="19"/>
      <c r="E1135" s="19"/>
      <c r="F1135" s="28"/>
      <c r="G1135" s="19"/>
      <c r="H1135" s="19"/>
      <c r="I1135" s="19"/>
      <c r="J1135" s="62" t="s">
        <v>999</v>
      </c>
      <c r="K1135" s="62" t="s">
        <v>34</v>
      </c>
      <c r="L1135" s="19">
        <v>640</v>
      </c>
      <c r="M1135" s="62"/>
      <c r="N1135" s="62"/>
    </row>
    <row r="1136" ht="14.25" spans="1:14">
      <c r="A1136" s="19"/>
      <c r="B1136" s="19"/>
      <c r="C1136" s="19"/>
      <c r="D1136" s="19"/>
      <c r="E1136" s="19"/>
      <c r="F1136" s="28"/>
      <c r="G1136" s="19"/>
      <c r="H1136" s="19"/>
      <c r="I1136" s="19"/>
      <c r="J1136" s="62" t="s">
        <v>1015</v>
      </c>
      <c r="K1136" s="62" t="s">
        <v>1035</v>
      </c>
      <c r="L1136" s="19">
        <v>100</v>
      </c>
      <c r="M1136" s="62"/>
      <c r="N1136" s="62"/>
    </row>
    <row r="1137" ht="14.25" spans="1:14">
      <c r="A1137" s="19">
        <v>333</v>
      </c>
      <c r="B1137" s="19" t="s">
        <v>991</v>
      </c>
      <c r="C1137" s="19" t="s">
        <v>1036</v>
      </c>
      <c r="D1137" s="19" t="s">
        <v>1037</v>
      </c>
      <c r="E1137" s="19" t="s">
        <v>40</v>
      </c>
      <c r="F1137" s="96" t="s">
        <v>1038</v>
      </c>
      <c r="G1137" s="19">
        <v>5</v>
      </c>
      <c r="H1137" s="19" t="s">
        <v>1039</v>
      </c>
      <c r="I1137" s="19" t="s">
        <v>1036</v>
      </c>
      <c r="J1137" s="62" t="s">
        <v>996</v>
      </c>
      <c r="K1137" s="62" t="s">
        <v>60</v>
      </c>
      <c r="L1137" s="19">
        <v>1600</v>
      </c>
      <c r="M1137" s="62">
        <f>L1137+L1138</f>
        <v>3200</v>
      </c>
      <c r="N1137" s="62"/>
    </row>
    <row r="1138" ht="14.25" spans="1:14">
      <c r="A1138" s="19"/>
      <c r="B1138" s="19"/>
      <c r="C1138" s="19"/>
      <c r="D1138" s="19"/>
      <c r="E1138" s="19"/>
      <c r="F1138" s="19"/>
      <c r="G1138" s="19"/>
      <c r="H1138" s="19"/>
      <c r="I1138" s="19"/>
      <c r="J1138" s="62" t="s">
        <v>997</v>
      </c>
      <c r="K1138" s="62" t="s">
        <v>60</v>
      </c>
      <c r="L1138" s="19">
        <v>1600</v>
      </c>
      <c r="M1138" s="62"/>
      <c r="N1138" s="62"/>
    </row>
    <row r="1139" ht="14.25" spans="1:14">
      <c r="A1139" s="19">
        <v>334</v>
      </c>
      <c r="B1139" s="19" t="s">
        <v>991</v>
      </c>
      <c r="C1139" s="19" t="s">
        <v>1036</v>
      </c>
      <c r="D1139" s="19" t="s">
        <v>1040</v>
      </c>
      <c r="E1139" s="19" t="s">
        <v>40</v>
      </c>
      <c r="F1139" s="96" t="s">
        <v>1041</v>
      </c>
      <c r="G1139" s="19">
        <v>1</v>
      </c>
      <c r="H1139" s="19" t="s">
        <v>1042</v>
      </c>
      <c r="I1139" s="19" t="s">
        <v>1036</v>
      </c>
      <c r="J1139" s="62" t="s">
        <v>996</v>
      </c>
      <c r="K1139" s="62" t="s">
        <v>60</v>
      </c>
      <c r="L1139" s="19">
        <v>1600</v>
      </c>
      <c r="M1139" s="63">
        <f>L1139+L1140</f>
        <v>3200</v>
      </c>
      <c r="N1139" s="63"/>
    </row>
    <row r="1140" ht="14.25" spans="1:14">
      <c r="A1140" s="19"/>
      <c r="B1140" s="19"/>
      <c r="C1140" s="19"/>
      <c r="D1140" s="19"/>
      <c r="E1140" s="19"/>
      <c r="F1140" s="19"/>
      <c r="G1140" s="19"/>
      <c r="H1140" s="19"/>
      <c r="I1140" s="19"/>
      <c r="J1140" s="62" t="s">
        <v>997</v>
      </c>
      <c r="K1140" s="62" t="s">
        <v>60</v>
      </c>
      <c r="L1140" s="19">
        <v>1600</v>
      </c>
      <c r="M1140" s="64"/>
      <c r="N1140" s="64"/>
    </row>
    <row r="1141" ht="14.25" spans="1:14">
      <c r="A1141" s="18">
        <v>335</v>
      </c>
      <c r="B1141" s="19" t="s">
        <v>991</v>
      </c>
      <c r="C1141" s="19" t="s">
        <v>1036</v>
      </c>
      <c r="D1141" s="18" t="s">
        <v>1043</v>
      </c>
      <c r="E1141" s="19" t="s">
        <v>20</v>
      </c>
      <c r="F1141" s="93" t="s">
        <v>1044</v>
      </c>
      <c r="G1141" s="18">
        <v>1</v>
      </c>
      <c r="H1141" s="18">
        <v>18877225290</v>
      </c>
      <c r="I1141" s="19" t="s">
        <v>1036</v>
      </c>
      <c r="J1141" s="62" t="s">
        <v>996</v>
      </c>
      <c r="K1141" s="62" t="s">
        <v>585</v>
      </c>
      <c r="L1141" s="19">
        <v>2560</v>
      </c>
      <c r="M1141" s="62">
        <v>5000</v>
      </c>
      <c r="N1141" s="62" t="s">
        <v>1045</v>
      </c>
    </row>
    <row r="1142" ht="14.25" spans="1:14">
      <c r="A1142" s="20"/>
      <c r="B1142" s="19"/>
      <c r="C1142" s="19"/>
      <c r="D1142" s="20"/>
      <c r="E1142" s="19"/>
      <c r="F1142" s="20"/>
      <c r="G1142" s="20"/>
      <c r="H1142" s="20"/>
      <c r="I1142" s="19"/>
      <c r="J1142" s="62" t="s">
        <v>997</v>
      </c>
      <c r="K1142" s="62" t="s">
        <v>585</v>
      </c>
      <c r="L1142" s="19">
        <v>2560</v>
      </c>
      <c r="M1142" s="62"/>
      <c r="N1142" s="62"/>
    </row>
    <row r="1143" ht="14.25" spans="1:14">
      <c r="A1143" s="19">
        <v>336</v>
      </c>
      <c r="B1143" s="19" t="s">
        <v>991</v>
      </c>
      <c r="C1143" s="19" t="s">
        <v>1036</v>
      </c>
      <c r="D1143" s="19" t="s">
        <v>1046</v>
      </c>
      <c r="E1143" s="19" t="s">
        <v>84</v>
      </c>
      <c r="F1143" s="96" t="s">
        <v>1047</v>
      </c>
      <c r="G1143" s="19">
        <v>2</v>
      </c>
      <c r="H1143" s="19">
        <v>18407720265</v>
      </c>
      <c r="I1143" s="19" t="s">
        <v>1036</v>
      </c>
      <c r="J1143" s="62" t="s">
        <v>996</v>
      </c>
      <c r="K1143" s="62" t="s">
        <v>548</v>
      </c>
      <c r="L1143" s="19">
        <v>400</v>
      </c>
      <c r="M1143" s="62">
        <v>800</v>
      </c>
      <c r="N1143" s="62"/>
    </row>
    <row r="1144" ht="14.25" spans="1:14">
      <c r="A1144" s="19"/>
      <c r="B1144" s="19"/>
      <c r="C1144" s="19"/>
      <c r="D1144" s="19"/>
      <c r="E1144" s="19"/>
      <c r="F1144" s="19"/>
      <c r="G1144" s="19"/>
      <c r="H1144" s="19"/>
      <c r="I1144" s="19"/>
      <c r="J1144" s="62" t="s">
        <v>997</v>
      </c>
      <c r="K1144" s="62" t="s">
        <v>548</v>
      </c>
      <c r="L1144" s="19">
        <v>400</v>
      </c>
      <c r="M1144" s="62"/>
      <c r="N1144" s="62"/>
    </row>
    <row r="1145" ht="14.25" spans="1:14">
      <c r="A1145" s="59">
        <v>337</v>
      </c>
      <c r="B1145" s="65" t="s">
        <v>991</v>
      </c>
      <c r="C1145" s="65" t="s">
        <v>1048</v>
      </c>
      <c r="D1145" s="65" t="s">
        <v>1049</v>
      </c>
      <c r="E1145" s="59" t="s">
        <v>40</v>
      </c>
      <c r="F1145" s="108" t="s">
        <v>1050</v>
      </c>
      <c r="G1145" s="65">
        <v>1</v>
      </c>
      <c r="H1145" s="66">
        <v>19977204366</v>
      </c>
      <c r="I1145" s="65" t="s">
        <v>1048</v>
      </c>
      <c r="J1145" s="62" t="s">
        <v>996</v>
      </c>
      <c r="K1145" s="62" t="s">
        <v>34</v>
      </c>
      <c r="L1145" s="19">
        <v>640</v>
      </c>
      <c r="M1145" s="63">
        <f>L1145+L1147+L1146</f>
        <v>2080</v>
      </c>
      <c r="N1145" s="63"/>
    </row>
    <row r="1146" ht="14.25" spans="1:14">
      <c r="A1146" s="59"/>
      <c r="B1146" s="59"/>
      <c r="C1146" s="59"/>
      <c r="D1146" s="59"/>
      <c r="E1146" s="59"/>
      <c r="F1146" s="59"/>
      <c r="G1146" s="59"/>
      <c r="H1146" s="61"/>
      <c r="I1146" s="59"/>
      <c r="J1146" s="62" t="s">
        <v>997</v>
      </c>
      <c r="K1146" s="62" t="s">
        <v>34</v>
      </c>
      <c r="L1146" s="19">
        <v>640</v>
      </c>
      <c r="M1146" s="64"/>
      <c r="N1146" s="64"/>
    </row>
    <row r="1147" ht="14.25" spans="1:14">
      <c r="A1147" s="68"/>
      <c r="B1147" s="68"/>
      <c r="C1147" s="68"/>
      <c r="D1147" s="68"/>
      <c r="E1147" s="68"/>
      <c r="F1147" s="68"/>
      <c r="G1147" s="68"/>
      <c r="H1147" s="69"/>
      <c r="I1147" s="68"/>
      <c r="J1147" s="62" t="s">
        <v>1015</v>
      </c>
      <c r="K1147" s="62" t="s">
        <v>45</v>
      </c>
      <c r="L1147" s="19">
        <v>800</v>
      </c>
      <c r="M1147" s="70"/>
      <c r="N1147" s="70"/>
    </row>
    <row r="1148" ht="14.25" spans="1:14">
      <c r="A1148" s="59">
        <v>338</v>
      </c>
      <c r="B1148" s="65" t="s">
        <v>991</v>
      </c>
      <c r="C1148" s="65" t="s">
        <v>1048</v>
      </c>
      <c r="D1148" s="65" t="s">
        <v>1051</v>
      </c>
      <c r="E1148" s="59" t="s">
        <v>40</v>
      </c>
      <c r="F1148" s="108" t="s">
        <v>1052</v>
      </c>
      <c r="G1148" s="65">
        <v>2</v>
      </c>
      <c r="H1148" s="66">
        <v>18778276810</v>
      </c>
      <c r="I1148" s="65" t="s">
        <v>1048</v>
      </c>
      <c r="J1148" s="62" t="s">
        <v>996</v>
      </c>
      <c r="K1148" s="62" t="s">
        <v>772</v>
      </c>
      <c r="L1148" s="81">
        <v>512</v>
      </c>
      <c r="M1148" s="62">
        <f>L1148+L1149</f>
        <v>1024</v>
      </c>
      <c r="N1148" s="82"/>
    </row>
    <row r="1149" ht="14.25" spans="1:14">
      <c r="A1149" s="68"/>
      <c r="B1149" s="68"/>
      <c r="C1149" s="68"/>
      <c r="D1149" s="68"/>
      <c r="E1149" s="68"/>
      <c r="F1149" s="68"/>
      <c r="G1149" s="68"/>
      <c r="H1149" s="69"/>
      <c r="I1149" s="68"/>
      <c r="J1149" s="62" t="s">
        <v>997</v>
      </c>
      <c r="K1149" s="62" t="s">
        <v>772</v>
      </c>
      <c r="L1149" s="81">
        <v>512</v>
      </c>
      <c r="M1149" s="62"/>
      <c r="N1149" s="83"/>
    </row>
    <row r="1150" ht="14.25" spans="1:14">
      <c r="A1150" s="79">
        <v>339</v>
      </c>
      <c r="B1150" s="78" t="s">
        <v>991</v>
      </c>
      <c r="C1150" s="78" t="s">
        <v>1053</v>
      </c>
      <c r="D1150" s="78" t="s">
        <v>1054</v>
      </c>
      <c r="E1150" s="79" t="s">
        <v>40</v>
      </c>
      <c r="F1150" s="110" t="s">
        <v>1055</v>
      </c>
      <c r="G1150" s="78">
        <v>2</v>
      </c>
      <c r="H1150" s="78">
        <v>15777261389</v>
      </c>
      <c r="I1150" s="63" t="s">
        <v>1053</v>
      </c>
      <c r="J1150" s="62" t="s">
        <v>997</v>
      </c>
      <c r="K1150" s="62" t="s">
        <v>60</v>
      </c>
      <c r="L1150" s="19">
        <v>1600</v>
      </c>
      <c r="M1150" s="63">
        <v>1600</v>
      </c>
      <c r="N1150" s="63"/>
    </row>
    <row r="1151" ht="14.25" spans="1:14">
      <c r="A1151" s="19">
        <v>340</v>
      </c>
      <c r="B1151" s="19" t="s">
        <v>991</v>
      </c>
      <c r="C1151" s="19" t="s">
        <v>1053</v>
      </c>
      <c r="D1151" s="19" t="s">
        <v>1056</v>
      </c>
      <c r="E1151" s="19" t="s">
        <v>40</v>
      </c>
      <c r="F1151" s="96" t="s">
        <v>1057</v>
      </c>
      <c r="G1151" s="19">
        <v>1</v>
      </c>
      <c r="H1151" s="19">
        <v>13407890663</v>
      </c>
      <c r="I1151" s="67" t="s">
        <v>1053</v>
      </c>
      <c r="J1151" s="62" t="s">
        <v>996</v>
      </c>
      <c r="K1151" s="62" t="s">
        <v>70</v>
      </c>
      <c r="L1151" s="19">
        <v>1920</v>
      </c>
      <c r="M1151" s="63">
        <f>L1151+L1152</f>
        <v>3840</v>
      </c>
      <c r="N1151" s="63"/>
    </row>
    <row r="1152" ht="14.25" spans="1:14">
      <c r="A1152" s="19"/>
      <c r="B1152" s="19"/>
      <c r="C1152" s="19"/>
      <c r="D1152" s="19"/>
      <c r="E1152" s="19"/>
      <c r="F1152" s="19"/>
      <c r="G1152" s="19"/>
      <c r="H1152" s="19"/>
      <c r="I1152" s="21"/>
      <c r="J1152" s="62" t="s">
        <v>997</v>
      </c>
      <c r="K1152" s="62" t="s">
        <v>70</v>
      </c>
      <c r="L1152" s="19">
        <v>1920</v>
      </c>
      <c r="M1152" s="64"/>
      <c r="N1152" s="64"/>
    </row>
    <row r="1153" ht="14.25" spans="1:14">
      <c r="A1153" s="19">
        <v>341</v>
      </c>
      <c r="B1153" s="19" t="s">
        <v>991</v>
      </c>
      <c r="C1153" s="19" t="s">
        <v>1053</v>
      </c>
      <c r="D1153" s="19" t="s">
        <v>1058</v>
      </c>
      <c r="E1153" s="19" t="s">
        <v>20</v>
      </c>
      <c r="F1153" s="105" t="s">
        <v>1059</v>
      </c>
      <c r="G1153" s="84">
        <v>3</v>
      </c>
      <c r="H1153" s="19">
        <v>15777255726</v>
      </c>
      <c r="I1153" s="67" t="s">
        <v>1053</v>
      </c>
      <c r="J1153" s="62" t="s">
        <v>996</v>
      </c>
      <c r="K1153" s="62" t="s">
        <v>67</v>
      </c>
      <c r="L1153" s="19">
        <v>2240</v>
      </c>
      <c r="M1153" s="63">
        <v>5000</v>
      </c>
      <c r="N1153" s="63" t="s">
        <v>796</v>
      </c>
    </row>
    <row r="1154" ht="14.25" spans="1:14">
      <c r="A1154" s="19"/>
      <c r="B1154" s="19"/>
      <c r="C1154" s="19"/>
      <c r="D1154" s="19"/>
      <c r="E1154" s="19"/>
      <c r="F1154" s="28"/>
      <c r="G1154" s="84"/>
      <c r="H1154" s="19"/>
      <c r="I1154" s="21"/>
      <c r="J1154" s="62" t="s">
        <v>997</v>
      </c>
      <c r="K1154" s="62" t="s">
        <v>67</v>
      </c>
      <c r="L1154" s="19">
        <v>2240</v>
      </c>
      <c r="M1154" s="64"/>
      <c r="N1154" s="64"/>
    </row>
    <row r="1155" ht="28.5" spans="1:14">
      <c r="A1155" s="19"/>
      <c r="B1155" s="19"/>
      <c r="C1155" s="19"/>
      <c r="D1155" s="19"/>
      <c r="E1155" s="19"/>
      <c r="F1155" s="28"/>
      <c r="G1155" s="84"/>
      <c r="H1155" s="19"/>
      <c r="I1155" s="21"/>
      <c r="J1155" s="62" t="s">
        <v>998</v>
      </c>
      <c r="K1155" s="62" t="s">
        <v>548</v>
      </c>
      <c r="L1155" s="19">
        <v>320</v>
      </c>
      <c r="M1155" s="64"/>
      <c r="N1155" s="64"/>
    </row>
    <row r="1156" ht="28.5" spans="1:14">
      <c r="A1156" s="19"/>
      <c r="B1156" s="19"/>
      <c r="C1156" s="19"/>
      <c r="D1156" s="19"/>
      <c r="E1156" s="19"/>
      <c r="F1156" s="28"/>
      <c r="G1156" s="84"/>
      <c r="H1156" s="19"/>
      <c r="I1156" s="20"/>
      <c r="J1156" s="62" t="s">
        <v>999</v>
      </c>
      <c r="K1156" s="62" t="s">
        <v>548</v>
      </c>
      <c r="L1156" s="19">
        <v>320</v>
      </c>
      <c r="M1156" s="70"/>
      <c r="N1156" s="70"/>
    </row>
    <row r="1157" ht="14.25" spans="1:14">
      <c r="A1157" s="19">
        <v>342</v>
      </c>
      <c r="B1157" s="19" t="s">
        <v>991</v>
      </c>
      <c r="C1157" s="19" t="s">
        <v>1053</v>
      </c>
      <c r="D1157" s="19" t="s">
        <v>1060</v>
      </c>
      <c r="E1157" s="19" t="s">
        <v>40</v>
      </c>
      <c r="F1157" s="96" t="s">
        <v>1061</v>
      </c>
      <c r="G1157" s="19">
        <v>2</v>
      </c>
      <c r="H1157" s="19">
        <v>15278899943</v>
      </c>
      <c r="I1157" s="62" t="s">
        <v>1053</v>
      </c>
      <c r="J1157" s="62" t="s">
        <v>996</v>
      </c>
      <c r="K1157" s="62" t="s">
        <v>67</v>
      </c>
      <c r="L1157" s="19">
        <v>2240</v>
      </c>
      <c r="M1157" s="63">
        <v>5000</v>
      </c>
      <c r="N1157" s="63" t="s">
        <v>1062</v>
      </c>
    </row>
    <row r="1158" ht="14.25" spans="1:14">
      <c r="A1158" s="19"/>
      <c r="B1158" s="19"/>
      <c r="C1158" s="19"/>
      <c r="D1158" s="19"/>
      <c r="E1158" s="19"/>
      <c r="F1158" s="19"/>
      <c r="G1158" s="19"/>
      <c r="H1158" s="19"/>
      <c r="I1158" s="62"/>
      <c r="J1158" s="62" t="s">
        <v>997</v>
      </c>
      <c r="K1158" s="62" t="s">
        <v>67</v>
      </c>
      <c r="L1158" s="19">
        <v>2240</v>
      </c>
      <c r="M1158" s="64"/>
      <c r="N1158" s="64"/>
    </row>
    <row r="1159" ht="14.25" spans="1:14">
      <c r="A1159" s="19"/>
      <c r="B1159" s="19"/>
      <c r="C1159" s="19"/>
      <c r="D1159" s="19"/>
      <c r="E1159" s="19"/>
      <c r="F1159" s="19"/>
      <c r="G1159" s="19"/>
      <c r="H1159" s="19"/>
      <c r="I1159" s="62"/>
      <c r="J1159" s="62" t="s">
        <v>1014</v>
      </c>
      <c r="K1159" s="62" t="s">
        <v>34</v>
      </c>
      <c r="L1159" s="19">
        <v>800</v>
      </c>
      <c r="M1159" s="64"/>
      <c r="N1159" s="64"/>
    </row>
    <row r="1160" ht="14.25" spans="1:14">
      <c r="A1160" s="19"/>
      <c r="B1160" s="19"/>
      <c r="C1160" s="19"/>
      <c r="D1160" s="19"/>
      <c r="E1160" s="19"/>
      <c r="F1160" s="19"/>
      <c r="G1160" s="19"/>
      <c r="H1160" s="19"/>
      <c r="I1160" s="62"/>
      <c r="J1160" s="62" t="s">
        <v>1015</v>
      </c>
      <c r="K1160" s="62" t="s">
        <v>616</v>
      </c>
      <c r="L1160" s="19">
        <v>900</v>
      </c>
      <c r="M1160" s="64"/>
      <c r="N1160" s="64"/>
    </row>
    <row r="1161" ht="14.25" spans="1:14">
      <c r="A1161" s="19">
        <v>343</v>
      </c>
      <c r="B1161" s="19" t="s">
        <v>991</v>
      </c>
      <c r="C1161" s="19" t="s">
        <v>1053</v>
      </c>
      <c r="D1161" s="19" t="s">
        <v>1063</v>
      </c>
      <c r="E1161" s="19" t="s">
        <v>40</v>
      </c>
      <c r="F1161" s="111" t="s">
        <v>1064</v>
      </c>
      <c r="G1161" s="19">
        <v>2</v>
      </c>
      <c r="H1161" s="19">
        <v>13557500828</v>
      </c>
      <c r="I1161" s="19" t="s">
        <v>1053</v>
      </c>
      <c r="J1161" s="62" t="s">
        <v>996</v>
      </c>
      <c r="K1161" s="62" t="s">
        <v>60</v>
      </c>
      <c r="L1161" s="19">
        <v>1600</v>
      </c>
      <c r="M1161" s="63">
        <f>L1161+L1162</f>
        <v>3200</v>
      </c>
      <c r="N1161" s="63"/>
    </row>
    <row r="1162" ht="14.25" spans="1:14">
      <c r="A1162" s="19"/>
      <c r="B1162" s="19"/>
      <c r="C1162" s="19"/>
      <c r="D1162" s="19"/>
      <c r="E1162" s="19"/>
      <c r="F1162" s="28"/>
      <c r="G1162" s="19"/>
      <c r="H1162" s="19"/>
      <c r="I1162" s="19"/>
      <c r="J1162" s="62" t="s">
        <v>997</v>
      </c>
      <c r="K1162" s="62" t="s">
        <v>60</v>
      </c>
      <c r="L1162" s="19">
        <v>1600</v>
      </c>
      <c r="M1162" s="70"/>
      <c r="N1162" s="70"/>
    </row>
    <row r="1163" ht="14.25" spans="1:14">
      <c r="A1163" s="19">
        <v>344</v>
      </c>
      <c r="B1163" s="19" t="s">
        <v>991</v>
      </c>
      <c r="C1163" s="19" t="s">
        <v>1053</v>
      </c>
      <c r="D1163" s="19" t="s">
        <v>1065</v>
      </c>
      <c r="E1163" s="19" t="s">
        <v>20</v>
      </c>
      <c r="F1163" s="105" t="s">
        <v>1066</v>
      </c>
      <c r="G1163" s="19">
        <v>3</v>
      </c>
      <c r="H1163" s="19">
        <v>15278845182</v>
      </c>
      <c r="I1163" s="19" t="s">
        <v>1053</v>
      </c>
      <c r="J1163" s="62" t="s">
        <v>996</v>
      </c>
      <c r="K1163" s="62" t="s">
        <v>597</v>
      </c>
      <c r="L1163" s="19">
        <v>3200</v>
      </c>
      <c r="M1163" s="62">
        <v>5000</v>
      </c>
      <c r="N1163" s="62" t="s">
        <v>1067</v>
      </c>
    </row>
    <row r="1164" ht="14.25" spans="1:14">
      <c r="A1164" s="19"/>
      <c r="B1164" s="19"/>
      <c r="C1164" s="19"/>
      <c r="D1164" s="19"/>
      <c r="E1164" s="19"/>
      <c r="F1164" s="28"/>
      <c r="G1164" s="19"/>
      <c r="H1164" s="19"/>
      <c r="I1164" s="19"/>
      <c r="J1164" s="62" t="s">
        <v>997</v>
      </c>
      <c r="K1164" s="62" t="s">
        <v>597</v>
      </c>
      <c r="L1164" s="19">
        <v>3200</v>
      </c>
      <c r="M1164" s="62"/>
      <c r="N1164" s="62"/>
    </row>
    <row r="1165" ht="14.25" spans="1:14">
      <c r="A1165" s="58">
        <v>345</v>
      </c>
      <c r="B1165" s="59" t="s">
        <v>991</v>
      </c>
      <c r="C1165" s="59" t="s">
        <v>1053</v>
      </c>
      <c r="D1165" s="59" t="s">
        <v>1068</v>
      </c>
      <c r="E1165" s="59" t="s">
        <v>20</v>
      </c>
      <c r="F1165" s="109" t="s">
        <v>1069</v>
      </c>
      <c r="G1165" s="59" t="s">
        <v>112</v>
      </c>
      <c r="H1165" s="61">
        <v>15077290307</v>
      </c>
      <c r="I1165" s="59" t="s">
        <v>1053</v>
      </c>
      <c r="J1165" s="62" t="s">
        <v>996</v>
      </c>
      <c r="K1165" s="62" t="s">
        <v>603</v>
      </c>
      <c r="L1165" s="19">
        <v>800</v>
      </c>
      <c r="M1165" s="63">
        <f>L1165+L1166+L1167+L1168</f>
        <v>2560</v>
      </c>
      <c r="N1165" s="63"/>
    </row>
    <row r="1166" ht="14.25" spans="1:14">
      <c r="A1166" s="58"/>
      <c r="B1166" s="59"/>
      <c r="C1166" s="59"/>
      <c r="D1166" s="59"/>
      <c r="E1166" s="59"/>
      <c r="F1166" s="59"/>
      <c r="G1166" s="59"/>
      <c r="H1166" s="61"/>
      <c r="I1166" s="59"/>
      <c r="J1166" s="62" t="s">
        <v>997</v>
      </c>
      <c r="K1166" s="62" t="s">
        <v>603</v>
      </c>
      <c r="L1166" s="19">
        <v>800</v>
      </c>
      <c r="M1166" s="64"/>
      <c r="N1166" s="64"/>
    </row>
    <row r="1167" ht="28.5" spans="1:14">
      <c r="A1167" s="58"/>
      <c r="B1167" s="59"/>
      <c r="C1167" s="59"/>
      <c r="D1167" s="59"/>
      <c r="E1167" s="59"/>
      <c r="F1167" s="59"/>
      <c r="G1167" s="59"/>
      <c r="H1167" s="61"/>
      <c r="I1167" s="59"/>
      <c r="J1167" s="62" t="s">
        <v>998</v>
      </c>
      <c r="K1167" s="62" t="s">
        <v>31</v>
      </c>
      <c r="L1167" s="19">
        <v>480</v>
      </c>
      <c r="M1167" s="64"/>
      <c r="N1167" s="64"/>
    </row>
    <row r="1168" ht="28.5" spans="1:14">
      <c r="A1168" s="58"/>
      <c r="B1168" s="59"/>
      <c r="C1168" s="59"/>
      <c r="D1168" s="59"/>
      <c r="E1168" s="59"/>
      <c r="F1168" s="59"/>
      <c r="G1168" s="59"/>
      <c r="H1168" s="61"/>
      <c r="I1168" s="59"/>
      <c r="J1168" s="62" t="s">
        <v>999</v>
      </c>
      <c r="K1168" s="62" t="s">
        <v>31</v>
      </c>
      <c r="L1168" s="19">
        <v>480</v>
      </c>
      <c r="M1168" s="64"/>
      <c r="N1168" s="64"/>
    </row>
    <row r="1169" ht="14.25" spans="1:14">
      <c r="A1169" s="58">
        <v>346</v>
      </c>
      <c r="B1169" s="65" t="s">
        <v>991</v>
      </c>
      <c r="C1169" s="65" t="s">
        <v>1070</v>
      </c>
      <c r="D1169" s="65" t="s">
        <v>1071</v>
      </c>
      <c r="E1169" s="60" t="s">
        <v>20</v>
      </c>
      <c r="F1169" s="108" t="s">
        <v>1072</v>
      </c>
      <c r="G1169" s="65">
        <v>3</v>
      </c>
      <c r="H1169" s="66">
        <v>13633042372</v>
      </c>
      <c r="I1169" s="67" t="s">
        <v>1070</v>
      </c>
      <c r="J1169" s="62" t="s">
        <v>996</v>
      </c>
      <c r="K1169" s="62" t="s">
        <v>673</v>
      </c>
      <c r="L1169" s="19">
        <v>384</v>
      </c>
      <c r="M1169" s="63">
        <f t="shared" ref="M1169:M1173" si="12">L1169+L1170</f>
        <v>768</v>
      </c>
      <c r="N1169" s="63"/>
    </row>
    <row r="1170" ht="14.25" spans="1:14">
      <c r="A1170" s="58"/>
      <c r="B1170" s="59"/>
      <c r="C1170" s="59"/>
      <c r="D1170" s="59"/>
      <c r="E1170" s="60"/>
      <c r="F1170" s="59"/>
      <c r="G1170" s="59"/>
      <c r="H1170" s="61"/>
      <c r="I1170" s="21"/>
      <c r="J1170" s="63" t="s">
        <v>997</v>
      </c>
      <c r="K1170" s="63" t="s">
        <v>673</v>
      </c>
      <c r="L1170" s="18">
        <v>384</v>
      </c>
      <c r="M1170" s="64"/>
      <c r="N1170" s="64"/>
    </row>
    <row r="1171" ht="14.25" spans="1:14">
      <c r="A1171" s="19">
        <v>347</v>
      </c>
      <c r="B1171" s="19" t="s">
        <v>991</v>
      </c>
      <c r="C1171" s="19" t="s">
        <v>1070</v>
      </c>
      <c r="D1171" s="19" t="s">
        <v>1073</v>
      </c>
      <c r="E1171" s="19" t="s">
        <v>20</v>
      </c>
      <c r="F1171" s="96" t="s">
        <v>1074</v>
      </c>
      <c r="G1171" s="19">
        <v>2</v>
      </c>
      <c r="H1171" s="19">
        <v>18276805008</v>
      </c>
      <c r="I1171" s="19" t="s">
        <v>1070</v>
      </c>
      <c r="J1171" s="62" t="s">
        <v>731</v>
      </c>
      <c r="K1171" s="62" t="s">
        <v>1075</v>
      </c>
      <c r="L1171" s="19">
        <v>3600</v>
      </c>
      <c r="M1171" s="62">
        <f t="shared" si="12"/>
        <v>4368</v>
      </c>
      <c r="N1171" s="62"/>
    </row>
    <row r="1172" ht="14.25" spans="1:14">
      <c r="A1172" s="19"/>
      <c r="B1172" s="19"/>
      <c r="C1172" s="19"/>
      <c r="D1172" s="19"/>
      <c r="E1172" s="19"/>
      <c r="F1172" s="19"/>
      <c r="G1172" s="19"/>
      <c r="H1172" s="19"/>
      <c r="I1172" s="19"/>
      <c r="J1172" s="70" t="s">
        <v>547</v>
      </c>
      <c r="K1172" s="70" t="s">
        <v>673</v>
      </c>
      <c r="L1172" s="20">
        <v>768</v>
      </c>
      <c r="M1172" s="62"/>
      <c r="N1172" s="62"/>
    </row>
    <row r="1173" ht="14.25" spans="1:14">
      <c r="A1173" s="20">
        <v>348</v>
      </c>
      <c r="B1173" s="75" t="s">
        <v>991</v>
      </c>
      <c r="C1173" s="59" t="s">
        <v>1076</v>
      </c>
      <c r="D1173" s="59" t="s">
        <v>1077</v>
      </c>
      <c r="E1173" s="59" t="s">
        <v>40</v>
      </c>
      <c r="F1173" s="109" t="s">
        <v>1078</v>
      </c>
      <c r="G1173" s="59">
        <v>2</v>
      </c>
      <c r="H1173" s="61">
        <v>19101255282</v>
      </c>
      <c r="I1173" s="59" t="s">
        <v>1076</v>
      </c>
      <c r="J1173" s="70" t="s">
        <v>997</v>
      </c>
      <c r="K1173" s="70" t="s">
        <v>34</v>
      </c>
      <c r="L1173" s="20">
        <v>640</v>
      </c>
      <c r="M1173" s="64">
        <f t="shared" si="12"/>
        <v>1440</v>
      </c>
      <c r="N1173" s="64"/>
    </row>
    <row r="1174" ht="14.25" spans="1:14">
      <c r="A1174" s="19"/>
      <c r="B1174" s="86"/>
      <c r="C1174" s="68"/>
      <c r="D1174" s="68"/>
      <c r="E1174" s="68"/>
      <c r="F1174" s="68"/>
      <c r="G1174" s="68"/>
      <c r="H1174" s="69"/>
      <c r="I1174" s="68"/>
      <c r="J1174" s="70" t="s">
        <v>1014</v>
      </c>
      <c r="K1174" s="70" t="s">
        <v>34</v>
      </c>
      <c r="L1174" s="20">
        <v>800</v>
      </c>
      <c r="M1174" s="70"/>
      <c r="N1174" s="70"/>
    </row>
    <row r="1175" ht="14.25" spans="1:14">
      <c r="A1175" s="58">
        <v>349</v>
      </c>
      <c r="B1175" s="65" t="s">
        <v>991</v>
      </c>
      <c r="C1175" s="65" t="s">
        <v>1076</v>
      </c>
      <c r="D1175" s="65" t="s">
        <v>1079</v>
      </c>
      <c r="E1175" s="74" t="s">
        <v>20</v>
      </c>
      <c r="F1175" s="108" t="s">
        <v>1080</v>
      </c>
      <c r="G1175" s="65">
        <v>2</v>
      </c>
      <c r="H1175" s="66">
        <v>13597206212</v>
      </c>
      <c r="I1175" s="65" t="s">
        <v>1076</v>
      </c>
      <c r="J1175" s="62" t="s">
        <v>996</v>
      </c>
      <c r="K1175" s="62" t="s">
        <v>34</v>
      </c>
      <c r="L1175" s="19">
        <v>640</v>
      </c>
      <c r="M1175" s="63">
        <f>L1175+L1176</f>
        <v>1280</v>
      </c>
      <c r="N1175" s="63"/>
    </row>
    <row r="1176" ht="14.25" spans="1:14">
      <c r="A1176" s="58"/>
      <c r="B1176" s="59"/>
      <c r="C1176" s="59"/>
      <c r="D1176" s="59"/>
      <c r="E1176" s="60"/>
      <c r="F1176" s="59"/>
      <c r="G1176" s="59"/>
      <c r="H1176" s="61"/>
      <c r="I1176" s="59"/>
      <c r="J1176" s="62" t="s">
        <v>997</v>
      </c>
      <c r="K1176" s="62" t="s">
        <v>34</v>
      </c>
      <c r="L1176" s="19">
        <v>640</v>
      </c>
      <c r="M1176" s="64"/>
      <c r="N1176" s="64"/>
    </row>
    <row r="1177" ht="14.25" spans="1:14">
      <c r="A1177" s="59">
        <v>350</v>
      </c>
      <c r="B1177" s="65" t="s">
        <v>991</v>
      </c>
      <c r="C1177" s="65" t="s">
        <v>1076</v>
      </c>
      <c r="D1177" s="65" t="s">
        <v>1081</v>
      </c>
      <c r="E1177" s="59" t="s">
        <v>20</v>
      </c>
      <c r="F1177" s="108" t="s">
        <v>1082</v>
      </c>
      <c r="G1177" s="65">
        <v>2</v>
      </c>
      <c r="H1177" s="66">
        <v>13558225226</v>
      </c>
      <c r="I1177" s="65" t="s">
        <v>1076</v>
      </c>
      <c r="J1177" s="62" t="s">
        <v>996</v>
      </c>
      <c r="K1177" s="62" t="s">
        <v>31</v>
      </c>
      <c r="L1177" s="19">
        <v>480</v>
      </c>
      <c r="M1177" s="63">
        <f>L1177+L1178</f>
        <v>960</v>
      </c>
      <c r="N1177" s="63"/>
    </row>
    <row r="1178" ht="14.25" spans="1:14">
      <c r="A1178" s="68"/>
      <c r="B1178" s="68"/>
      <c r="C1178" s="68"/>
      <c r="D1178" s="68"/>
      <c r="E1178" s="68"/>
      <c r="F1178" s="68"/>
      <c r="G1178" s="68"/>
      <c r="H1178" s="69"/>
      <c r="I1178" s="68"/>
      <c r="J1178" s="62" t="s">
        <v>997</v>
      </c>
      <c r="K1178" s="62" t="s">
        <v>31</v>
      </c>
      <c r="L1178" s="19">
        <v>480</v>
      </c>
      <c r="M1178" s="70"/>
      <c r="N1178" s="70"/>
    </row>
    <row r="1179" ht="14.25" spans="1:14">
      <c r="A1179" s="87">
        <v>351</v>
      </c>
      <c r="B1179" s="65" t="s">
        <v>991</v>
      </c>
      <c r="C1179" s="65" t="s">
        <v>1076</v>
      </c>
      <c r="D1179" s="65" t="s">
        <v>1083</v>
      </c>
      <c r="E1179" s="59" t="s">
        <v>20</v>
      </c>
      <c r="F1179" s="108" t="s">
        <v>1084</v>
      </c>
      <c r="G1179" s="65">
        <v>2</v>
      </c>
      <c r="H1179" s="66">
        <v>19978211571</v>
      </c>
      <c r="I1179" s="65" t="s">
        <v>1076</v>
      </c>
      <c r="J1179" s="62" t="s">
        <v>996</v>
      </c>
      <c r="K1179" s="62" t="s">
        <v>23</v>
      </c>
      <c r="L1179" s="19">
        <v>960</v>
      </c>
      <c r="M1179" s="63">
        <f>L1179+L1180+L1181</f>
        <v>2920</v>
      </c>
      <c r="N1179" s="63"/>
    </row>
    <row r="1180" ht="14.25" spans="1:14">
      <c r="A1180" s="58"/>
      <c r="B1180" s="59"/>
      <c r="C1180" s="59"/>
      <c r="D1180" s="59"/>
      <c r="E1180" s="59"/>
      <c r="F1180" s="59"/>
      <c r="G1180" s="59"/>
      <c r="H1180" s="61"/>
      <c r="I1180" s="59"/>
      <c r="J1180" s="62" t="s">
        <v>997</v>
      </c>
      <c r="K1180" s="62" t="s">
        <v>23</v>
      </c>
      <c r="L1180" s="19">
        <v>960</v>
      </c>
      <c r="M1180" s="64"/>
      <c r="N1180" s="64"/>
    </row>
    <row r="1181" ht="14.25" spans="1:14">
      <c r="A1181" s="88"/>
      <c r="B1181" s="59"/>
      <c r="C1181" s="59"/>
      <c r="D1181" s="59"/>
      <c r="E1181" s="59"/>
      <c r="F1181" s="59"/>
      <c r="G1181" s="59"/>
      <c r="H1181" s="61"/>
      <c r="I1181" s="59"/>
      <c r="J1181" s="63" t="s">
        <v>1015</v>
      </c>
      <c r="K1181" s="63" t="s">
        <v>60</v>
      </c>
      <c r="L1181" s="18">
        <v>1000</v>
      </c>
      <c r="M1181" s="64"/>
      <c r="N1181" s="64"/>
    </row>
    <row r="1182" ht="14.25" spans="1:14">
      <c r="A1182" s="19">
        <v>352</v>
      </c>
      <c r="B1182" s="19" t="s">
        <v>991</v>
      </c>
      <c r="C1182" s="19" t="s">
        <v>1076</v>
      </c>
      <c r="D1182" s="19" t="s">
        <v>1085</v>
      </c>
      <c r="E1182" s="19" t="s">
        <v>20</v>
      </c>
      <c r="F1182" s="96" t="s">
        <v>1086</v>
      </c>
      <c r="G1182" s="19">
        <v>3</v>
      </c>
      <c r="H1182" s="19">
        <v>15878893790</v>
      </c>
      <c r="I1182" s="19" t="s">
        <v>1076</v>
      </c>
      <c r="J1182" s="62" t="s">
        <v>996</v>
      </c>
      <c r="K1182" s="62" t="s">
        <v>34</v>
      </c>
      <c r="L1182" s="19">
        <v>640</v>
      </c>
      <c r="M1182" s="62">
        <f>L1182+L1183+L1184+L1185+L1186+L1187+L1188+L1189</f>
        <v>4680</v>
      </c>
      <c r="N1182" s="62"/>
    </row>
    <row r="1183" ht="14.25" spans="1:14">
      <c r="A1183" s="19"/>
      <c r="B1183" s="19"/>
      <c r="C1183" s="19"/>
      <c r="D1183" s="19"/>
      <c r="E1183" s="19"/>
      <c r="F1183" s="19"/>
      <c r="G1183" s="19"/>
      <c r="H1183" s="19"/>
      <c r="I1183" s="19"/>
      <c r="J1183" s="62" t="s">
        <v>997</v>
      </c>
      <c r="K1183" s="62" t="s">
        <v>34</v>
      </c>
      <c r="L1183" s="19">
        <v>640</v>
      </c>
      <c r="M1183" s="62"/>
      <c r="N1183" s="62"/>
    </row>
    <row r="1184" ht="28.5" spans="1:14">
      <c r="A1184" s="19"/>
      <c r="B1184" s="19"/>
      <c r="C1184" s="19"/>
      <c r="D1184" s="19"/>
      <c r="E1184" s="19"/>
      <c r="F1184" s="19"/>
      <c r="G1184" s="19"/>
      <c r="H1184" s="19"/>
      <c r="I1184" s="19"/>
      <c r="J1184" s="62" t="s">
        <v>998</v>
      </c>
      <c r="K1184" s="62" t="s">
        <v>34</v>
      </c>
      <c r="L1184" s="19">
        <v>640</v>
      </c>
      <c r="M1184" s="62"/>
      <c r="N1184" s="62"/>
    </row>
    <row r="1185" ht="28.5" spans="1:14">
      <c r="A1185" s="19"/>
      <c r="B1185" s="19"/>
      <c r="C1185" s="19"/>
      <c r="D1185" s="19"/>
      <c r="E1185" s="19"/>
      <c r="F1185" s="19"/>
      <c r="G1185" s="19"/>
      <c r="H1185" s="19"/>
      <c r="I1185" s="19"/>
      <c r="J1185" s="62" t="s">
        <v>999</v>
      </c>
      <c r="K1185" s="62" t="s">
        <v>34</v>
      </c>
      <c r="L1185" s="19">
        <v>640</v>
      </c>
      <c r="M1185" s="62"/>
      <c r="N1185" s="62"/>
    </row>
    <row r="1186" ht="14.25" spans="1:14">
      <c r="A1186" s="19"/>
      <c r="B1186" s="19"/>
      <c r="C1186" s="19"/>
      <c r="D1186" s="19"/>
      <c r="E1186" s="19"/>
      <c r="F1186" s="19"/>
      <c r="G1186" s="19"/>
      <c r="H1186" s="19"/>
      <c r="I1186" s="19"/>
      <c r="J1186" s="62" t="s">
        <v>24</v>
      </c>
      <c r="K1186" s="62" t="s">
        <v>1087</v>
      </c>
      <c r="L1186" s="19">
        <v>240</v>
      </c>
      <c r="M1186" s="62"/>
      <c r="N1186" s="62"/>
    </row>
    <row r="1187" ht="14.25" spans="1:14">
      <c r="A1187" s="19"/>
      <c r="B1187" s="19"/>
      <c r="C1187" s="19"/>
      <c r="D1187" s="19"/>
      <c r="E1187" s="19"/>
      <c r="F1187" s="19"/>
      <c r="G1187" s="19"/>
      <c r="H1187" s="19"/>
      <c r="I1187" s="19"/>
      <c r="J1187" s="62" t="s">
        <v>1014</v>
      </c>
      <c r="K1187" s="62" t="s">
        <v>31</v>
      </c>
      <c r="L1187" s="19">
        <v>600</v>
      </c>
      <c r="M1187" s="62"/>
      <c r="N1187" s="62"/>
    </row>
    <row r="1188" ht="14.25" spans="1:14">
      <c r="A1188" s="19"/>
      <c r="B1188" s="19"/>
      <c r="C1188" s="19"/>
      <c r="D1188" s="19"/>
      <c r="E1188" s="19"/>
      <c r="F1188" s="19"/>
      <c r="G1188" s="19"/>
      <c r="H1188" s="19"/>
      <c r="I1188" s="19"/>
      <c r="J1188" s="62" t="s">
        <v>1003</v>
      </c>
      <c r="K1188" s="62" t="s">
        <v>548</v>
      </c>
      <c r="L1188" s="19">
        <v>640</v>
      </c>
      <c r="M1188" s="62"/>
      <c r="N1188" s="62"/>
    </row>
    <row r="1189" ht="14.25" spans="1:14">
      <c r="A1189" s="19"/>
      <c r="B1189" s="19"/>
      <c r="C1189" s="19"/>
      <c r="D1189" s="19"/>
      <c r="E1189" s="19"/>
      <c r="F1189" s="19"/>
      <c r="G1189" s="19"/>
      <c r="H1189" s="19"/>
      <c r="I1189" s="19"/>
      <c r="J1189" s="62" t="s">
        <v>1029</v>
      </c>
      <c r="K1189" s="62" t="s">
        <v>548</v>
      </c>
      <c r="L1189" s="19">
        <v>640</v>
      </c>
      <c r="M1189" s="62"/>
      <c r="N1189" s="62"/>
    </row>
    <row r="1190" ht="14.25" spans="1:14">
      <c r="A1190" s="19">
        <v>353</v>
      </c>
      <c r="B1190" s="19" t="s">
        <v>991</v>
      </c>
      <c r="C1190" s="19" t="s">
        <v>1088</v>
      </c>
      <c r="D1190" s="19" t="s">
        <v>1089</v>
      </c>
      <c r="E1190" s="19" t="s">
        <v>40</v>
      </c>
      <c r="F1190" s="96" t="s">
        <v>1090</v>
      </c>
      <c r="G1190" s="19">
        <v>5</v>
      </c>
      <c r="H1190" s="19">
        <v>15207826112</v>
      </c>
      <c r="I1190" s="19" t="s">
        <v>1088</v>
      </c>
      <c r="J1190" s="62" t="s">
        <v>996</v>
      </c>
      <c r="K1190" s="62" t="s">
        <v>45</v>
      </c>
      <c r="L1190" s="19">
        <v>1280</v>
      </c>
      <c r="M1190" s="63">
        <v>5000</v>
      </c>
      <c r="N1190" s="63" t="s">
        <v>1091</v>
      </c>
    </row>
    <row r="1191" ht="14.25" spans="1:14">
      <c r="A1191" s="19"/>
      <c r="B1191" s="19"/>
      <c r="C1191" s="19"/>
      <c r="D1191" s="19"/>
      <c r="E1191" s="19"/>
      <c r="F1191" s="19"/>
      <c r="G1191" s="19"/>
      <c r="H1191" s="19"/>
      <c r="I1191" s="19"/>
      <c r="J1191" s="62" t="s">
        <v>997</v>
      </c>
      <c r="K1191" s="62" t="s">
        <v>45</v>
      </c>
      <c r="L1191" s="19">
        <v>1280</v>
      </c>
      <c r="M1191" s="64"/>
      <c r="N1191" s="64"/>
    </row>
    <row r="1192" ht="14.25" spans="1:14">
      <c r="A1192" s="19"/>
      <c r="B1192" s="19"/>
      <c r="C1192" s="19"/>
      <c r="D1192" s="19"/>
      <c r="E1192" s="19"/>
      <c r="F1192" s="19"/>
      <c r="G1192" s="19"/>
      <c r="H1192" s="19"/>
      <c r="I1192" s="19"/>
      <c r="J1192" s="62" t="s">
        <v>1014</v>
      </c>
      <c r="K1192" s="62" t="s">
        <v>1092</v>
      </c>
      <c r="L1192" s="19">
        <v>1360</v>
      </c>
      <c r="M1192" s="64"/>
      <c r="N1192" s="64"/>
    </row>
    <row r="1193" ht="14.25" spans="1:14">
      <c r="A1193" s="19"/>
      <c r="B1193" s="19"/>
      <c r="C1193" s="19"/>
      <c r="D1193" s="19"/>
      <c r="E1193" s="19"/>
      <c r="F1193" s="19"/>
      <c r="G1193" s="19"/>
      <c r="H1193" s="19"/>
      <c r="I1193" s="19"/>
      <c r="J1193" s="62" t="s">
        <v>1015</v>
      </c>
      <c r="K1193" s="62" t="s">
        <v>1093</v>
      </c>
      <c r="L1193" s="19">
        <v>940</v>
      </c>
      <c r="M1193" s="64"/>
      <c r="N1193" s="64"/>
    </row>
    <row r="1194" ht="28.5" spans="1:14">
      <c r="A1194" s="19"/>
      <c r="B1194" s="19"/>
      <c r="C1194" s="19"/>
      <c r="D1194" s="19"/>
      <c r="E1194" s="19"/>
      <c r="F1194" s="19"/>
      <c r="G1194" s="19"/>
      <c r="H1194" s="19"/>
      <c r="I1194" s="19"/>
      <c r="J1194" s="62" t="s">
        <v>998</v>
      </c>
      <c r="K1194" s="62" t="s">
        <v>23</v>
      </c>
      <c r="L1194" s="19">
        <v>960</v>
      </c>
      <c r="M1194" s="64"/>
      <c r="N1194" s="64"/>
    </row>
    <row r="1195" ht="14.25" spans="1:14">
      <c r="A1195" s="19"/>
      <c r="B1195" s="19"/>
      <c r="C1195" s="19"/>
      <c r="D1195" s="19"/>
      <c r="E1195" s="19"/>
      <c r="F1195" s="19"/>
      <c r="G1195" s="19"/>
      <c r="H1195" s="19"/>
      <c r="I1195" s="19"/>
      <c r="J1195" s="62" t="s">
        <v>24</v>
      </c>
      <c r="K1195" s="62" t="s">
        <v>1087</v>
      </c>
      <c r="L1195" s="19">
        <v>240</v>
      </c>
      <c r="M1195" s="64"/>
      <c r="N1195" s="64"/>
    </row>
    <row r="1196" ht="14.25" spans="1:14">
      <c r="A1196" s="19">
        <v>354</v>
      </c>
      <c r="B1196" s="19" t="s">
        <v>991</v>
      </c>
      <c r="C1196" s="19" t="s">
        <v>1088</v>
      </c>
      <c r="D1196" s="19" t="s">
        <v>1094</v>
      </c>
      <c r="E1196" s="19" t="s">
        <v>1095</v>
      </c>
      <c r="F1196" s="19"/>
      <c r="G1196" s="19">
        <v>1</v>
      </c>
      <c r="H1196" s="19">
        <v>15078542759</v>
      </c>
      <c r="I1196" s="62" t="s">
        <v>1088</v>
      </c>
      <c r="J1196" s="62" t="s">
        <v>996</v>
      </c>
      <c r="K1196" s="62" t="s">
        <v>45</v>
      </c>
      <c r="L1196" s="19">
        <v>1280</v>
      </c>
      <c r="M1196" s="62">
        <f>L1196+L1199+L1197+L1198</f>
        <v>3840</v>
      </c>
      <c r="N1196" s="62"/>
    </row>
    <row r="1197" ht="14.25" spans="1:14">
      <c r="A1197" s="19"/>
      <c r="B1197" s="19"/>
      <c r="C1197" s="19"/>
      <c r="D1197" s="19"/>
      <c r="E1197" s="19"/>
      <c r="F1197" s="19"/>
      <c r="G1197" s="19"/>
      <c r="H1197" s="19"/>
      <c r="I1197" s="62"/>
      <c r="J1197" s="62" t="s">
        <v>997</v>
      </c>
      <c r="K1197" s="62" t="s">
        <v>45</v>
      </c>
      <c r="L1197" s="19">
        <v>1280</v>
      </c>
      <c r="M1197" s="62"/>
      <c r="N1197" s="62"/>
    </row>
    <row r="1198" ht="28.5" spans="1:14">
      <c r="A1198" s="19"/>
      <c r="B1198" s="19"/>
      <c r="C1198" s="19"/>
      <c r="D1198" s="19"/>
      <c r="E1198" s="19"/>
      <c r="F1198" s="19"/>
      <c r="G1198" s="19"/>
      <c r="H1198" s="19"/>
      <c r="I1198" s="62"/>
      <c r="J1198" s="62" t="s">
        <v>998</v>
      </c>
      <c r="K1198" s="62" t="s">
        <v>34</v>
      </c>
      <c r="L1198" s="19">
        <v>640</v>
      </c>
      <c r="M1198" s="62"/>
      <c r="N1198" s="62"/>
    </row>
    <row r="1199" ht="28.5" spans="1:14">
      <c r="A1199" s="19"/>
      <c r="B1199" s="19"/>
      <c r="C1199" s="19"/>
      <c r="D1199" s="19"/>
      <c r="E1199" s="19"/>
      <c r="F1199" s="19"/>
      <c r="G1199" s="19"/>
      <c r="H1199" s="19"/>
      <c r="I1199" s="62"/>
      <c r="J1199" s="62" t="s">
        <v>999</v>
      </c>
      <c r="K1199" s="62" t="s">
        <v>34</v>
      </c>
      <c r="L1199" s="19">
        <v>640</v>
      </c>
      <c r="M1199" s="62"/>
      <c r="N1199" s="62"/>
    </row>
    <row r="1200" ht="14.25" spans="1:14">
      <c r="A1200" s="41">
        <v>355</v>
      </c>
      <c r="B1200" s="18" t="s">
        <v>991</v>
      </c>
      <c r="C1200" s="18" t="s">
        <v>1088</v>
      </c>
      <c r="D1200" s="44" t="s">
        <v>1096</v>
      </c>
      <c r="E1200" s="44" t="s">
        <v>84</v>
      </c>
      <c r="F1200" s="104" t="s">
        <v>1097</v>
      </c>
      <c r="G1200" s="44">
        <v>4</v>
      </c>
      <c r="H1200" s="44">
        <v>13768891504</v>
      </c>
      <c r="I1200" s="44" t="s">
        <v>1088</v>
      </c>
      <c r="J1200" s="62" t="s">
        <v>996</v>
      </c>
      <c r="K1200" s="31" t="s">
        <v>23</v>
      </c>
      <c r="L1200" s="28">
        <v>1200</v>
      </c>
      <c r="M1200" s="25">
        <f>L1200+L1201+L1202+L1205+L1203+L1204</f>
        <v>4900</v>
      </c>
      <c r="N1200" s="25"/>
    </row>
    <row r="1201" ht="14.25" spans="1:14">
      <c r="A1201" s="42"/>
      <c r="B1201" s="21"/>
      <c r="C1201" s="21"/>
      <c r="D1201" s="45"/>
      <c r="E1201" s="45"/>
      <c r="F1201" s="45"/>
      <c r="G1201" s="45"/>
      <c r="H1201" s="45"/>
      <c r="I1201" s="45"/>
      <c r="J1201" s="62" t="s">
        <v>997</v>
      </c>
      <c r="K1201" s="31" t="s">
        <v>23</v>
      </c>
      <c r="L1201" s="28">
        <v>1200</v>
      </c>
      <c r="M1201" s="23"/>
      <c r="N1201" s="23"/>
    </row>
    <row r="1202" ht="14.25" spans="1:14">
      <c r="A1202" s="42"/>
      <c r="B1202" s="21"/>
      <c r="C1202" s="21"/>
      <c r="D1202" s="45"/>
      <c r="E1202" s="45"/>
      <c r="F1202" s="45"/>
      <c r="G1202" s="45"/>
      <c r="H1202" s="45"/>
      <c r="I1202" s="45"/>
      <c r="J1202" s="31" t="s">
        <v>1014</v>
      </c>
      <c r="K1202" s="31" t="s">
        <v>34</v>
      </c>
      <c r="L1202" s="28">
        <v>1000</v>
      </c>
      <c r="M1202" s="23"/>
      <c r="N1202" s="23"/>
    </row>
    <row r="1203" ht="14.25" spans="1:14">
      <c r="A1203" s="42"/>
      <c r="B1203" s="21"/>
      <c r="C1203" s="21"/>
      <c r="D1203" s="45"/>
      <c r="E1203" s="45"/>
      <c r="F1203" s="45"/>
      <c r="G1203" s="45"/>
      <c r="H1203" s="45"/>
      <c r="I1203" s="45"/>
      <c r="J1203" s="31" t="s">
        <v>1015</v>
      </c>
      <c r="K1203" s="31" t="s">
        <v>673</v>
      </c>
      <c r="L1203" s="28">
        <v>300</v>
      </c>
      <c r="M1203" s="23"/>
      <c r="N1203" s="23"/>
    </row>
    <row r="1204" ht="14.25" spans="1:14">
      <c r="A1204" s="42"/>
      <c r="B1204" s="21"/>
      <c r="C1204" s="21"/>
      <c r="D1204" s="45"/>
      <c r="E1204" s="45"/>
      <c r="F1204" s="45"/>
      <c r="G1204" s="45"/>
      <c r="H1204" s="45"/>
      <c r="I1204" s="45"/>
      <c r="J1204" s="31" t="s">
        <v>998</v>
      </c>
      <c r="K1204" s="31" t="s">
        <v>31</v>
      </c>
      <c r="L1204" s="28">
        <v>600</v>
      </c>
      <c r="M1204" s="23"/>
      <c r="N1204" s="23"/>
    </row>
    <row r="1205" ht="14.25" spans="1:14">
      <c r="A1205" s="43"/>
      <c r="B1205" s="20"/>
      <c r="C1205" s="20"/>
      <c r="D1205" s="46"/>
      <c r="E1205" s="46"/>
      <c r="F1205" s="46"/>
      <c r="G1205" s="46"/>
      <c r="H1205" s="46"/>
      <c r="I1205" s="46"/>
      <c r="J1205" s="31" t="s">
        <v>999</v>
      </c>
      <c r="K1205" s="31" t="s">
        <v>31</v>
      </c>
      <c r="L1205" s="28">
        <v>600</v>
      </c>
      <c r="M1205" s="24"/>
      <c r="N1205" s="24"/>
    </row>
    <row r="1206" ht="42.75" spans="1:14">
      <c r="A1206" s="31">
        <v>356</v>
      </c>
      <c r="B1206" s="31" t="s">
        <v>1098</v>
      </c>
      <c r="C1206" s="31" t="s">
        <v>1099</v>
      </c>
      <c r="D1206" s="31" t="s">
        <v>1100</v>
      </c>
      <c r="E1206" s="31" t="s">
        <v>1101</v>
      </c>
      <c r="F1206" s="103" t="s">
        <v>1102</v>
      </c>
      <c r="G1206" s="31">
        <v>4</v>
      </c>
      <c r="H1206" s="31">
        <v>19277861178</v>
      </c>
      <c r="I1206" s="31" t="s">
        <v>1099</v>
      </c>
      <c r="J1206" s="44" t="s">
        <v>56</v>
      </c>
      <c r="K1206" s="44" t="s">
        <v>895</v>
      </c>
      <c r="L1206" s="32">
        <v>7200</v>
      </c>
      <c r="M1206" s="28">
        <v>5000</v>
      </c>
      <c r="N1206" s="19" t="s">
        <v>886</v>
      </c>
    </row>
    <row r="1207" ht="42.75" spans="1:14">
      <c r="A1207" s="31">
        <v>357</v>
      </c>
      <c r="B1207" s="31" t="s">
        <v>1098</v>
      </c>
      <c r="C1207" s="31" t="s">
        <v>1103</v>
      </c>
      <c r="D1207" s="31" t="s">
        <v>1104</v>
      </c>
      <c r="E1207" s="31" t="s">
        <v>1105</v>
      </c>
      <c r="F1207" s="103" t="s">
        <v>1106</v>
      </c>
      <c r="G1207" s="31">
        <v>3</v>
      </c>
      <c r="H1207" s="31">
        <v>13132721521</v>
      </c>
      <c r="I1207" s="31" t="s">
        <v>1103</v>
      </c>
      <c r="J1207" s="31" t="s">
        <v>1107</v>
      </c>
      <c r="K1207" s="31" t="s">
        <v>559</v>
      </c>
      <c r="L1207" s="28">
        <v>5120</v>
      </c>
      <c r="M1207" s="28">
        <v>5000</v>
      </c>
      <c r="N1207" s="26" t="s">
        <v>796</v>
      </c>
    </row>
    <row r="1208" ht="42.75" spans="1:14">
      <c r="A1208" s="31">
        <v>358</v>
      </c>
      <c r="B1208" s="31" t="s">
        <v>1098</v>
      </c>
      <c r="C1208" s="31" t="s">
        <v>1108</v>
      </c>
      <c r="D1208" s="31" t="s">
        <v>1109</v>
      </c>
      <c r="E1208" s="31" t="s">
        <v>1110</v>
      </c>
      <c r="F1208" s="103" t="s">
        <v>1111</v>
      </c>
      <c r="G1208" s="31">
        <v>3</v>
      </c>
      <c r="H1208" s="31">
        <v>13597188201</v>
      </c>
      <c r="I1208" s="31" t="s">
        <v>1112</v>
      </c>
      <c r="J1208" s="31" t="s">
        <v>50</v>
      </c>
      <c r="K1208" s="31" t="s">
        <v>795</v>
      </c>
      <c r="L1208" s="31">
        <v>5120</v>
      </c>
      <c r="M1208" s="31">
        <v>5000</v>
      </c>
      <c r="N1208" s="26" t="s">
        <v>796</v>
      </c>
    </row>
    <row r="1209" ht="14.25" spans="1:14">
      <c r="A1209" s="44">
        <v>359</v>
      </c>
      <c r="B1209" s="44" t="s">
        <v>1098</v>
      </c>
      <c r="C1209" s="44" t="s">
        <v>1113</v>
      </c>
      <c r="D1209" s="44" t="s">
        <v>1114</v>
      </c>
      <c r="E1209" s="44" t="s">
        <v>1110</v>
      </c>
      <c r="F1209" s="104" t="s">
        <v>1115</v>
      </c>
      <c r="G1209" s="44">
        <v>1</v>
      </c>
      <c r="H1209" s="44">
        <v>13878227963</v>
      </c>
      <c r="I1209" s="44" t="s">
        <v>1116</v>
      </c>
      <c r="J1209" s="44" t="s">
        <v>1107</v>
      </c>
      <c r="K1209" s="44" t="s">
        <v>34</v>
      </c>
      <c r="L1209" s="32">
        <v>640</v>
      </c>
      <c r="M1209" s="28">
        <v>640</v>
      </c>
      <c r="N1209" s="19"/>
    </row>
    <row r="1210" ht="14.25" spans="1:14">
      <c r="A1210" s="44">
        <v>360</v>
      </c>
      <c r="B1210" s="44" t="s">
        <v>1098</v>
      </c>
      <c r="C1210" s="44" t="s">
        <v>1113</v>
      </c>
      <c r="D1210" s="44" t="s">
        <v>1117</v>
      </c>
      <c r="E1210" s="44" t="s">
        <v>1118</v>
      </c>
      <c r="F1210" s="104" t="s">
        <v>1119</v>
      </c>
      <c r="G1210" s="44">
        <v>4</v>
      </c>
      <c r="H1210" s="44">
        <v>18778268256</v>
      </c>
      <c r="I1210" s="44" t="s">
        <v>1116</v>
      </c>
      <c r="J1210" s="44" t="s">
        <v>56</v>
      </c>
      <c r="K1210" s="44" t="s">
        <v>978</v>
      </c>
      <c r="L1210" s="32">
        <v>2400</v>
      </c>
      <c r="M1210" s="32">
        <v>4960</v>
      </c>
      <c r="N1210" s="25"/>
    </row>
    <row r="1211" ht="14.25" spans="1:14">
      <c r="A1211" s="45"/>
      <c r="B1211" s="45"/>
      <c r="C1211" s="45"/>
      <c r="D1211" s="45"/>
      <c r="E1211" s="45"/>
      <c r="F1211" s="45"/>
      <c r="G1211" s="45"/>
      <c r="H1211" s="45"/>
      <c r="I1211" s="45"/>
      <c r="J1211" s="31" t="s">
        <v>109</v>
      </c>
      <c r="K1211" s="31" t="s">
        <v>60</v>
      </c>
      <c r="L1211" s="28">
        <v>1600</v>
      </c>
      <c r="M1211" s="33"/>
      <c r="N1211" s="23"/>
    </row>
    <row r="1212" ht="14.25" spans="1:14">
      <c r="A1212" s="45"/>
      <c r="B1212" s="45"/>
      <c r="C1212" s="45"/>
      <c r="D1212" s="45"/>
      <c r="E1212" s="45"/>
      <c r="F1212" s="45"/>
      <c r="G1212" s="45"/>
      <c r="H1212" s="45"/>
      <c r="I1212" s="45"/>
      <c r="J1212" s="44" t="s">
        <v>540</v>
      </c>
      <c r="K1212" s="44" t="s">
        <v>23</v>
      </c>
      <c r="L1212" s="32">
        <v>960</v>
      </c>
      <c r="M1212" s="33"/>
      <c r="N1212" s="23"/>
    </row>
    <row r="1213" ht="14.25" spans="1:14">
      <c r="A1213" s="44">
        <v>361</v>
      </c>
      <c r="B1213" s="44" t="s">
        <v>1098</v>
      </c>
      <c r="C1213" s="44" t="s">
        <v>1113</v>
      </c>
      <c r="D1213" s="44" t="s">
        <v>1120</v>
      </c>
      <c r="E1213" s="44" t="s">
        <v>1118</v>
      </c>
      <c r="F1213" s="104" t="s">
        <v>1121</v>
      </c>
      <c r="G1213" s="44">
        <v>3</v>
      </c>
      <c r="H1213" s="44">
        <v>13397821595</v>
      </c>
      <c r="I1213" s="44" t="s">
        <v>1116</v>
      </c>
      <c r="J1213" s="31" t="s">
        <v>1122</v>
      </c>
      <c r="K1213" s="31" t="s">
        <v>67</v>
      </c>
      <c r="L1213" s="31">
        <v>2800</v>
      </c>
      <c r="M1213" s="44">
        <v>5000</v>
      </c>
      <c r="N1213" s="25" t="s">
        <v>926</v>
      </c>
    </row>
    <row r="1214" ht="14.25" spans="1:14">
      <c r="A1214" s="46"/>
      <c r="B1214" s="46"/>
      <c r="C1214" s="46"/>
      <c r="D1214" s="46"/>
      <c r="E1214" s="46"/>
      <c r="F1214" s="46"/>
      <c r="G1214" s="46"/>
      <c r="H1214" s="46"/>
      <c r="I1214" s="46"/>
      <c r="J1214" s="31" t="s">
        <v>72</v>
      </c>
      <c r="K1214" s="31" t="s">
        <v>1123</v>
      </c>
      <c r="L1214" s="31">
        <v>2400</v>
      </c>
      <c r="M1214" s="46"/>
      <c r="N1214" s="24"/>
    </row>
    <row r="1215" ht="42.75" spans="1:14">
      <c r="A1215" s="31">
        <v>362</v>
      </c>
      <c r="B1215" s="31" t="s">
        <v>1098</v>
      </c>
      <c r="C1215" s="31" t="s">
        <v>1124</v>
      </c>
      <c r="D1215" s="31" t="s">
        <v>1125</v>
      </c>
      <c r="E1215" s="31" t="s">
        <v>1101</v>
      </c>
      <c r="F1215" s="103" t="s">
        <v>1126</v>
      </c>
      <c r="G1215" s="31">
        <v>3</v>
      </c>
      <c r="H1215" s="31">
        <v>18377296397</v>
      </c>
      <c r="I1215" s="31" t="s">
        <v>1127</v>
      </c>
      <c r="J1215" s="31" t="s">
        <v>50</v>
      </c>
      <c r="K1215" s="31" t="s">
        <v>795</v>
      </c>
      <c r="L1215" s="31">
        <v>5120</v>
      </c>
      <c r="M1215" s="31">
        <v>5000</v>
      </c>
      <c r="N1215" s="26" t="s">
        <v>796</v>
      </c>
    </row>
    <row r="1216" ht="20" customHeight="1" spans="1:14">
      <c r="A1216" s="89"/>
      <c r="B1216" s="90"/>
      <c r="C1216" s="90"/>
      <c r="D1216" s="90"/>
      <c r="E1216" s="90"/>
      <c r="F1216" s="90"/>
      <c r="G1216" s="90"/>
      <c r="H1216" s="90"/>
      <c r="I1216" s="90"/>
      <c r="J1216" s="90"/>
      <c r="K1216" s="90"/>
      <c r="L1216" s="90"/>
      <c r="M1216" s="91">
        <f>SUM(M5:M1215)</f>
        <v>1253586.2</v>
      </c>
      <c r="N1216" s="90"/>
    </row>
    <row r="1218" spans="1:14">
      <c r="A1218" s="92"/>
      <c r="B1218" s="92"/>
      <c r="C1218" s="92"/>
      <c r="D1218" s="92"/>
      <c r="E1218" s="92"/>
      <c r="F1218" s="92"/>
      <c r="G1218" s="92"/>
      <c r="H1218" s="92"/>
      <c r="I1218" s="92"/>
      <c r="J1218" s="92"/>
      <c r="K1218" s="92"/>
      <c r="L1218" s="92"/>
      <c r="M1218" s="92"/>
      <c r="N1218" s="92"/>
    </row>
  </sheetData>
  <mergeCells count="3306">
    <mergeCell ref="A1:N1"/>
    <mergeCell ref="A2:E2"/>
    <mergeCell ref="M2:N2"/>
    <mergeCell ref="A1218:N1218"/>
    <mergeCell ref="A3:A4"/>
    <mergeCell ref="A5:A7"/>
    <mergeCell ref="A8:A12"/>
    <mergeCell ref="A13:A15"/>
    <mergeCell ref="A16:A18"/>
    <mergeCell ref="A19:A23"/>
    <mergeCell ref="A24:A25"/>
    <mergeCell ref="A27:A29"/>
    <mergeCell ref="A30:A32"/>
    <mergeCell ref="A33:A38"/>
    <mergeCell ref="A39:A42"/>
    <mergeCell ref="A43:A44"/>
    <mergeCell ref="A45:A49"/>
    <mergeCell ref="A50:A53"/>
    <mergeCell ref="A55:A57"/>
    <mergeCell ref="A58:A60"/>
    <mergeCell ref="A61:A67"/>
    <mergeCell ref="A68:A72"/>
    <mergeCell ref="A73:A78"/>
    <mergeCell ref="A79:A83"/>
    <mergeCell ref="A84:A87"/>
    <mergeCell ref="A88:A91"/>
    <mergeCell ref="A92:A94"/>
    <mergeCell ref="A95:A99"/>
    <mergeCell ref="A100:A104"/>
    <mergeCell ref="A105:A110"/>
    <mergeCell ref="A111:A115"/>
    <mergeCell ref="A116:A120"/>
    <mergeCell ref="A121:A124"/>
    <mergeCell ref="A125:A126"/>
    <mergeCell ref="A127:A132"/>
    <mergeCell ref="A134:A138"/>
    <mergeCell ref="A139:A144"/>
    <mergeCell ref="A145:A151"/>
    <mergeCell ref="A152:A157"/>
    <mergeCell ref="A158:A159"/>
    <mergeCell ref="A160:A162"/>
    <mergeCell ref="A164:A166"/>
    <mergeCell ref="A167:A170"/>
    <mergeCell ref="A171:A175"/>
    <mergeCell ref="A176:A177"/>
    <mergeCell ref="A178:A182"/>
    <mergeCell ref="A184:A189"/>
    <mergeCell ref="A190:A194"/>
    <mergeCell ref="A195:A198"/>
    <mergeCell ref="A199:A203"/>
    <mergeCell ref="A204:A208"/>
    <mergeCell ref="A209:A210"/>
    <mergeCell ref="A211:A213"/>
    <mergeCell ref="A214:A215"/>
    <mergeCell ref="A216:A220"/>
    <mergeCell ref="A221:A225"/>
    <mergeCell ref="A226:A228"/>
    <mergeCell ref="A229:A231"/>
    <mergeCell ref="A232:A235"/>
    <mergeCell ref="A236:A239"/>
    <mergeCell ref="A240:A243"/>
    <mergeCell ref="A244:A248"/>
    <mergeCell ref="A249:A253"/>
    <mergeCell ref="A254:A258"/>
    <mergeCell ref="A259:A264"/>
    <mergeCell ref="A265:A266"/>
    <mergeCell ref="A267:A270"/>
    <mergeCell ref="A271:A272"/>
    <mergeCell ref="A273:A276"/>
    <mergeCell ref="A277:A280"/>
    <mergeCell ref="A282:A284"/>
    <mergeCell ref="A285:A289"/>
    <mergeCell ref="A290:A293"/>
    <mergeCell ref="A294:A297"/>
    <mergeCell ref="A298:A302"/>
    <mergeCell ref="A303:A306"/>
    <mergeCell ref="A307:A311"/>
    <mergeCell ref="A312:A317"/>
    <mergeCell ref="A318:A321"/>
    <mergeCell ref="A322:A325"/>
    <mergeCell ref="A327:A330"/>
    <mergeCell ref="A331:A336"/>
    <mergeCell ref="A337:A341"/>
    <mergeCell ref="A342:A347"/>
    <mergeCell ref="A348:A352"/>
    <mergeCell ref="A353:A357"/>
    <mergeCell ref="A358:A362"/>
    <mergeCell ref="A363:A368"/>
    <mergeCell ref="A369:A373"/>
    <mergeCell ref="A374:A375"/>
    <mergeCell ref="A376:A380"/>
    <mergeCell ref="A381:A384"/>
    <mergeCell ref="A385:A389"/>
    <mergeCell ref="A390:A391"/>
    <mergeCell ref="A392:A393"/>
    <mergeCell ref="A394:A397"/>
    <mergeCell ref="A398:A402"/>
    <mergeCell ref="A403:A406"/>
    <mergeCell ref="A407:A411"/>
    <mergeCell ref="A412:A414"/>
    <mergeCell ref="A415:A419"/>
    <mergeCell ref="A420:A425"/>
    <mergeCell ref="A426:A433"/>
    <mergeCell ref="A434:A439"/>
    <mergeCell ref="A440:A441"/>
    <mergeCell ref="A442:A444"/>
    <mergeCell ref="A445:A447"/>
    <mergeCell ref="A448:A452"/>
    <mergeCell ref="A453:A456"/>
    <mergeCell ref="A457:A461"/>
    <mergeCell ref="A462:A463"/>
    <mergeCell ref="A464:A468"/>
    <mergeCell ref="A469:A470"/>
    <mergeCell ref="A471:A472"/>
    <mergeCell ref="A473:A478"/>
    <mergeCell ref="A479:A483"/>
    <mergeCell ref="A484:A488"/>
    <mergeCell ref="A489:A492"/>
    <mergeCell ref="A493:A500"/>
    <mergeCell ref="A501:A503"/>
    <mergeCell ref="A504:A505"/>
    <mergeCell ref="A506:A507"/>
    <mergeCell ref="A508:A510"/>
    <mergeCell ref="A511:A513"/>
    <mergeCell ref="A514:A517"/>
    <mergeCell ref="A518:A519"/>
    <mergeCell ref="A520:A521"/>
    <mergeCell ref="A522:A525"/>
    <mergeCell ref="A526:A528"/>
    <mergeCell ref="A529:A533"/>
    <mergeCell ref="A534:A535"/>
    <mergeCell ref="A536:A538"/>
    <mergeCell ref="A539:A542"/>
    <mergeCell ref="A543:A544"/>
    <mergeCell ref="A546:A548"/>
    <mergeCell ref="A550:A552"/>
    <mergeCell ref="A553:A555"/>
    <mergeCell ref="A556:A560"/>
    <mergeCell ref="A562:A564"/>
    <mergeCell ref="A565:A567"/>
    <mergeCell ref="A570:A573"/>
    <mergeCell ref="A574:A577"/>
    <mergeCell ref="A578:A585"/>
    <mergeCell ref="A586:A590"/>
    <mergeCell ref="A591:A592"/>
    <mergeCell ref="A593:A598"/>
    <mergeCell ref="A599:A603"/>
    <mergeCell ref="A604:A606"/>
    <mergeCell ref="A608:A611"/>
    <mergeCell ref="A612:A616"/>
    <mergeCell ref="A617:A619"/>
    <mergeCell ref="A620:A623"/>
    <mergeCell ref="A624:A625"/>
    <mergeCell ref="A626:A629"/>
    <mergeCell ref="A630:A633"/>
    <mergeCell ref="A634:A636"/>
    <mergeCell ref="A637:A639"/>
    <mergeCell ref="A640:A642"/>
    <mergeCell ref="A643:A646"/>
    <mergeCell ref="A647:A648"/>
    <mergeCell ref="A649:A650"/>
    <mergeCell ref="A651:A652"/>
    <mergeCell ref="A653:A654"/>
    <mergeCell ref="A655:A657"/>
    <mergeCell ref="A658:A661"/>
    <mergeCell ref="A662:A665"/>
    <mergeCell ref="A666:A670"/>
    <mergeCell ref="A671:A673"/>
    <mergeCell ref="A674:A675"/>
    <mergeCell ref="A676:A678"/>
    <mergeCell ref="A679:A683"/>
    <mergeCell ref="A684:A686"/>
    <mergeCell ref="A687:A693"/>
    <mergeCell ref="A694:A697"/>
    <mergeCell ref="A698:A701"/>
    <mergeCell ref="A702:A704"/>
    <mergeCell ref="A705:A709"/>
    <mergeCell ref="A710:A712"/>
    <mergeCell ref="A713:A717"/>
    <mergeCell ref="A718:A722"/>
    <mergeCell ref="A723:A725"/>
    <mergeCell ref="A726:A730"/>
    <mergeCell ref="A732:A735"/>
    <mergeCell ref="A736:A741"/>
    <mergeCell ref="A742:A746"/>
    <mergeCell ref="A747:A752"/>
    <mergeCell ref="A753:A756"/>
    <mergeCell ref="A757:A758"/>
    <mergeCell ref="A759:A760"/>
    <mergeCell ref="A761:A762"/>
    <mergeCell ref="A765:A767"/>
    <mergeCell ref="A768:A770"/>
    <mergeCell ref="A772:A774"/>
    <mergeCell ref="A775:A780"/>
    <mergeCell ref="A781:A784"/>
    <mergeCell ref="A785:A788"/>
    <mergeCell ref="A789:A792"/>
    <mergeCell ref="A793:A794"/>
    <mergeCell ref="A795:A798"/>
    <mergeCell ref="A799:A802"/>
    <mergeCell ref="A803:A806"/>
    <mergeCell ref="A807:A810"/>
    <mergeCell ref="A811:A814"/>
    <mergeCell ref="A815:A818"/>
    <mergeCell ref="A819:A822"/>
    <mergeCell ref="A823:A826"/>
    <mergeCell ref="A827:A830"/>
    <mergeCell ref="A831:A834"/>
    <mergeCell ref="A835:A836"/>
    <mergeCell ref="A837:A838"/>
    <mergeCell ref="A839:A840"/>
    <mergeCell ref="A841:A843"/>
    <mergeCell ref="A844:A847"/>
    <mergeCell ref="A848:A853"/>
    <mergeCell ref="A854:A857"/>
    <mergeCell ref="A858:A861"/>
    <mergeCell ref="A862:A865"/>
    <mergeCell ref="A866:A867"/>
    <mergeCell ref="A868:A869"/>
    <mergeCell ref="A871:A874"/>
    <mergeCell ref="A875:A879"/>
    <mergeCell ref="A880:A881"/>
    <mergeCell ref="A882:A885"/>
    <mergeCell ref="A886:A889"/>
    <mergeCell ref="A890:A893"/>
    <mergeCell ref="A894:A897"/>
    <mergeCell ref="A898:A901"/>
    <mergeCell ref="A902:A904"/>
    <mergeCell ref="A905:A908"/>
    <mergeCell ref="A909:A912"/>
    <mergeCell ref="A913:A916"/>
    <mergeCell ref="A917:A919"/>
    <mergeCell ref="A920:A923"/>
    <mergeCell ref="A924:A927"/>
    <mergeCell ref="A928:A931"/>
    <mergeCell ref="A935:A936"/>
    <mergeCell ref="A939:A940"/>
    <mergeCell ref="A941:A942"/>
    <mergeCell ref="A943:A944"/>
    <mergeCell ref="A945:A946"/>
    <mergeCell ref="A947:A948"/>
    <mergeCell ref="A950:A951"/>
    <mergeCell ref="A954:A956"/>
    <mergeCell ref="A960:A961"/>
    <mergeCell ref="A962:A963"/>
    <mergeCell ref="A964:A965"/>
    <mergeCell ref="A966:A967"/>
    <mergeCell ref="A968:A969"/>
    <mergeCell ref="A970:A971"/>
    <mergeCell ref="A972:A973"/>
    <mergeCell ref="A974:A976"/>
    <mergeCell ref="A977:A979"/>
    <mergeCell ref="A980:A981"/>
    <mergeCell ref="A982:A984"/>
    <mergeCell ref="A985:A986"/>
    <mergeCell ref="A987:A988"/>
    <mergeCell ref="A990:A991"/>
    <mergeCell ref="A996:A1000"/>
    <mergeCell ref="A1001:A1002"/>
    <mergeCell ref="A1003:A1008"/>
    <mergeCell ref="A1009:A1012"/>
    <mergeCell ref="A1013:A1016"/>
    <mergeCell ref="A1017:A1019"/>
    <mergeCell ref="A1020:A1022"/>
    <mergeCell ref="A1023:A1026"/>
    <mergeCell ref="A1027:A1031"/>
    <mergeCell ref="A1034:A1038"/>
    <mergeCell ref="A1039:A1040"/>
    <mergeCell ref="A1041:A1046"/>
    <mergeCell ref="A1047:A1048"/>
    <mergeCell ref="A1049:A1054"/>
    <mergeCell ref="A1055:A1058"/>
    <mergeCell ref="A1060:A1061"/>
    <mergeCell ref="A1063:A1065"/>
    <mergeCell ref="A1067:A1069"/>
    <mergeCell ref="A1073:A1074"/>
    <mergeCell ref="A1076:A1077"/>
    <mergeCell ref="A1079:A1081"/>
    <mergeCell ref="A1082:A1083"/>
    <mergeCell ref="A1085:A1088"/>
    <mergeCell ref="A1089:A1093"/>
    <mergeCell ref="A1094:A1095"/>
    <mergeCell ref="A1096:A1099"/>
    <mergeCell ref="A1100:A1103"/>
    <mergeCell ref="A1104:A1107"/>
    <mergeCell ref="A1108:A1113"/>
    <mergeCell ref="A1114:A1117"/>
    <mergeCell ref="A1118:A1120"/>
    <mergeCell ref="A1121:A1123"/>
    <mergeCell ref="A1124:A1127"/>
    <mergeCell ref="A1128:A1131"/>
    <mergeCell ref="A1132:A1136"/>
    <mergeCell ref="A1137:A1138"/>
    <mergeCell ref="A1139:A1140"/>
    <mergeCell ref="A1141:A1142"/>
    <mergeCell ref="A1143:A1144"/>
    <mergeCell ref="A1145:A1147"/>
    <mergeCell ref="A1148:A1149"/>
    <mergeCell ref="A1151:A1152"/>
    <mergeCell ref="A1153:A1156"/>
    <mergeCell ref="A1157:A1160"/>
    <mergeCell ref="A1161:A1162"/>
    <mergeCell ref="A1163:A1164"/>
    <mergeCell ref="A1165:A1168"/>
    <mergeCell ref="A1169:A1170"/>
    <mergeCell ref="A1171:A1172"/>
    <mergeCell ref="A1173:A1174"/>
    <mergeCell ref="A1175:A1176"/>
    <mergeCell ref="A1177:A1178"/>
    <mergeCell ref="A1179:A1181"/>
    <mergeCell ref="A1182:A1189"/>
    <mergeCell ref="A1190:A1195"/>
    <mergeCell ref="A1196:A1199"/>
    <mergeCell ref="A1200:A1205"/>
    <mergeCell ref="A1210:A1212"/>
    <mergeCell ref="A1213:A1214"/>
    <mergeCell ref="B3:B4"/>
    <mergeCell ref="B5:B7"/>
    <mergeCell ref="B8:B12"/>
    <mergeCell ref="B13:B15"/>
    <mergeCell ref="B16:B18"/>
    <mergeCell ref="B19:B23"/>
    <mergeCell ref="B24:B25"/>
    <mergeCell ref="B27:B29"/>
    <mergeCell ref="B30:B32"/>
    <mergeCell ref="B33:B38"/>
    <mergeCell ref="B39:B42"/>
    <mergeCell ref="B43:B44"/>
    <mergeCell ref="B45:B49"/>
    <mergeCell ref="B50:B53"/>
    <mergeCell ref="B55:B57"/>
    <mergeCell ref="B58:B60"/>
    <mergeCell ref="B61:B67"/>
    <mergeCell ref="B68:B72"/>
    <mergeCell ref="B73:B78"/>
    <mergeCell ref="B79:B83"/>
    <mergeCell ref="B84:B87"/>
    <mergeCell ref="B88:B91"/>
    <mergeCell ref="B92:B94"/>
    <mergeCell ref="B95:B99"/>
    <mergeCell ref="B100:B104"/>
    <mergeCell ref="B105:B110"/>
    <mergeCell ref="B111:B115"/>
    <mergeCell ref="B116:B120"/>
    <mergeCell ref="B121:B124"/>
    <mergeCell ref="B125:B126"/>
    <mergeCell ref="B127:B132"/>
    <mergeCell ref="B134:B138"/>
    <mergeCell ref="B139:B144"/>
    <mergeCell ref="B145:B151"/>
    <mergeCell ref="B152:B157"/>
    <mergeCell ref="B158:B159"/>
    <mergeCell ref="B160:B162"/>
    <mergeCell ref="B164:B166"/>
    <mergeCell ref="B167:B170"/>
    <mergeCell ref="B171:B175"/>
    <mergeCell ref="B176:B177"/>
    <mergeCell ref="B178:B182"/>
    <mergeCell ref="B184:B189"/>
    <mergeCell ref="B190:B194"/>
    <mergeCell ref="B195:B198"/>
    <mergeCell ref="B199:B203"/>
    <mergeCell ref="B204:B208"/>
    <mergeCell ref="B209:B210"/>
    <mergeCell ref="B211:B213"/>
    <mergeCell ref="B214:B215"/>
    <mergeCell ref="B216:B220"/>
    <mergeCell ref="B221:B225"/>
    <mergeCell ref="B226:B228"/>
    <mergeCell ref="B229:B231"/>
    <mergeCell ref="B232:B235"/>
    <mergeCell ref="B236:B239"/>
    <mergeCell ref="B240:B243"/>
    <mergeCell ref="B244:B248"/>
    <mergeCell ref="B249:B253"/>
    <mergeCell ref="B254:B258"/>
    <mergeCell ref="B259:B264"/>
    <mergeCell ref="B265:B266"/>
    <mergeCell ref="B267:B270"/>
    <mergeCell ref="B271:B272"/>
    <mergeCell ref="B273:B276"/>
    <mergeCell ref="B277:B280"/>
    <mergeCell ref="B282:B284"/>
    <mergeCell ref="B285:B289"/>
    <mergeCell ref="B290:B293"/>
    <mergeCell ref="B294:B297"/>
    <mergeCell ref="B298:B302"/>
    <mergeCell ref="B303:B306"/>
    <mergeCell ref="B307:B311"/>
    <mergeCell ref="B312:B317"/>
    <mergeCell ref="B318:B321"/>
    <mergeCell ref="B322:B325"/>
    <mergeCell ref="B327:B330"/>
    <mergeCell ref="B331:B336"/>
    <mergeCell ref="B337:B341"/>
    <mergeCell ref="B342:B347"/>
    <mergeCell ref="B348:B352"/>
    <mergeCell ref="B353:B357"/>
    <mergeCell ref="B358:B362"/>
    <mergeCell ref="B363:B368"/>
    <mergeCell ref="B369:B373"/>
    <mergeCell ref="B374:B375"/>
    <mergeCell ref="B376:B380"/>
    <mergeCell ref="B381:B384"/>
    <mergeCell ref="B385:B389"/>
    <mergeCell ref="B390:B391"/>
    <mergeCell ref="B392:B393"/>
    <mergeCell ref="B394:B397"/>
    <mergeCell ref="B398:B402"/>
    <mergeCell ref="B403:B406"/>
    <mergeCell ref="B407:B411"/>
    <mergeCell ref="B412:B414"/>
    <mergeCell ref="B415:B419"/>
    <mergeCell ref="B420:B425"/>
    <mergeCell ref="B426:B433"/>
    <mergeCell ref="B434:B439"/>
    <mergeCell ref="B440:B441"/>
    <mergeCell ref="B442:B444"/>
    <mergeCell ref="B445:B447"/>
    <mergeCell ref="B448:B452"/>
    <mergeCell ref="B453:B456"/>
    <mergeCell ref="B457:B461"/>
    <mergeCell ref="B462:B463"/>
    <mergeCell ref="B464:B468"/>
    <mergeCell ref="B469:B470"/>
    <mergeCell ref="B471:B472"/>
    <mergeCell ref="B473:B478"/>
    <mergeCell ref="B479:B483"/>
    <mergeCell ref="B484:B488"/>
    <mergeCell ref="B489:B492"/>
    <mergeCell ref="B493:B500"/>
    <mergeCell ref="B501:B503"/>
    <mergeCell ref="B504:B505"/>
    <mergeCell ref="B506:B507"/>
    <mergeCell ref="B508:B510"/>
    <mergeCell ref="B511:B513"/>
    <mergeCell ref="B514:B517"/>
    <mergeCell ref="B518:B519"/>
    <mergeCell ref="B520:B521"/>
    <mergeCell ref="B522:B525"/>
    <mergeCell ref="B526:B528"/>
    <mergeCell ref="B529:B533"/>
    <mergeCell ref="B534:B535"/>
    <mergeCell ref="B536:B538"/>
    <mergeCell ref="B539:B542"/>
    <mergeCell ref="B543:B544"/>
    <mergeCell ref="B546:B548"/>
    <mergeCell ref="B550:B552"/>
    <mergeCell ref="B553:B555"/>
    <mergeCell ref="B556:B560"/>
    <mergeCell ref="B562:B564"/>
    <mergeCell ref="B565:B567"/>
    <mergeCell ref="B570:B573"/>
    <mergeCell ref="B574:B577"/>
    <mergeCell ref="B578:B585"/>
    <mergeCell ref="B586:B590"/>
    <mergeCell ref="B591:B592"/>
    <mergeCell ref="B593:B598"/>
    <mergeCell ref="B599:B603"/>
    <mergeCell ref="B604:B606"/>
    <mergeCell ref="B608:B611"/>
    <mergeCell ref="B612:B616"/>
    <mergeCell ref="B617:B619"/>
    <mergeCell ref="B620:B623"/>
    <mergeCell ref="B624:B625"/>
    <mergeCell ref="B626:B629"/>
    <mergeCell ref="B630:B633"/>
    <mergeCell ref="B634:B636"/>
    <mergeCell ref="B637:B639"/>
    <mergeCell ref="B640:B642"/>
    <mergeCell ref="B643:B646"/>
    <mergeCell ref="B647:B648"/>
    <mergeCell ref="B649:B650"/>
    <mergeCell ref="B651:B652"/>
    <mergeCell ref="B653:B654"/>
    <mergeCell ref="B655:B657"/>
    <mergeCell ref="B658:B661"/>
    <mergeCell ref="B662:B665"/>
    <mergeCell ref="B666:B670"/>
    <mergeCell ref="B671:B673"/>
    <mergeCell ref="B674:B675"/>
    <mergeCell ref="B676:B678"/>
    <mergeCell ref="B679:B683"/>
    <mergeCell ref="B684:B686"/>
    <mergeCell ref="B687:B693"/>
    <mergeCell ref="B694:B697"/>
    <mergeCell ref="B698:B701"/>
    <mergeCell ref="B702:B704"/>
    <mergeCell ref="B705:B709"/>
    <mergeCell ref="B710:B712"/>
    <mergeCell ref="B713:B717"/>
    <mergeCell ref="B718:B722"/>
    <mergeCell ref="B723:B725"/>
    <mergeCell ref="B726:B730"/>
    <mergeCell ref="B732:B735"/>
    <mergeCell ref="B736:B741"/>
    <mergeCell ref="B742:B746"/>
    <mergeCell ref="B747:B752"/>
    <mergeCell ref="B753:B756"/>
    <mergeCell ref="B757:B758"/>
    <mergeCell ref="B759:B760"/>
    <mergeCell ref="B761:B762"/>
    <mergeCell ref="B765:B767"/>
    <mergeCell ref="B768:B770"/>
    <mergeCell ref="B772:B774"/>
    <mergeCell ref="B775:B780"/>
    <mergeCell ref="B781:B784"/>
    <mergeCell ref="B785:B788"/>
    <mergeCell ref="B789:B792"/>
    <mergeCell ref="B793:B794"/>
    <mergeCell ref="B795:B798"/>
    <mergeCell ref="B799:B802"/>
    <mergeCell ref="B803:B806"/>
    <mergeCell ref="B807:B810"/>
    <mergeCell ref="B811:B814"/>
    <mergeCell ref="B815:B818"/>
    <mergeCell ref="B819:B822"/>
    <mergeCell ref="B823:B826"/>
    <mergeCell ref="B827:B830"/>
    <mergeCell ref="B831:B834"/>
    <mergeCell ref="B835:B836"/>
    <mergeCell ref="B837:B838"/>
    <mergeCell ref="B839:B840"/>
    <mergeCell ref="B841:B843"/>
    <mergeCell ref="B844:B847"/>
    <mergeCell ref="B848:B853"/>
    <mergeCell ref="B854:B857"/>
    <mergeCell ref="B858:B861"/>
    <mergeCell ref="B862:B865"/>
    <mergeCell ref="B866:B867"/>
    <mergeCell ref="B868:B869"/>
    <mergeCell ref="B871:B874"/>
    <mergeCell ref="B875:B879"/>
    <mergeCell ref="B880:B881"/>
    <mergeCell ref="B882:B885"/>
    <mergeCell ref="B886:B889"/>
    <mergeCell ref="B890:B893"/>
    <mergeCell ref="B894:B897"/>
    <mergeCell ref="B898:B901"/>
    <mergeCell ref="B902:B904"/>
    <mergeCell ref="B905:B908"/>
    <mergeCell ref="B909:B912"/>
    <mergeCell ref="B913:B916"/>
    <mergeCell ref="B917:B919"/>
    <mergeCell ref="B920:B923"/>
    <mergeCell ref="B924:B927"/>
    <mergeCell ref="B928:B931"/>
    <mergeCell ref="B935:B936"/>
    <mergeCell ref="B939:B940"/>
    <mergeCell ref="B941:B942"/>
    <mergeCell ref="B943:B944"/>
    <mergeCell ref="B945:B946"/>
    <mergeCell ref="B947:B948"/>
    <mergeCell ref="B950:B951"/>
    <mergeCell ref="B954:B956"/>
    <mergeCell ref="B960:B961"/>
    <mergeCell ref="B962:B963"/>
    <mergeCell ref="B964:B965"/>
    <mergeCell ref="B966:B967"/>
    <mergeCell ref="B968:B969"/>
    <mergeCell ref="B970:B971"/>
    <mergeCell ref="B972:B973"/>
    <mergeCell ref="B974:B976"/>
    <mergeCell ref="B977:B979"/>
    <mergeCell ref="B980:B981"/>
    <mergeCell ref="B982:B984"/>
    <mergeCell ref="B985:B986"/>
    <mergeCell ref="B987:B988"/>
    <mergeCell ref="B990:B991"/>
    <mergeCell ref="B996:B1000"/>
    <mergeCell ref="B1001:B1002"/>
    <mergeCell ref="B1003:B1008"/>
    <mergeCell ref="B1009:B1012"/>
    <mergeCell ref="B1013:B1016"/>
    <mergeCell ref="B1017:B1019"/>
    <mergeCell ref="B1020:B1022"/>
    <mergeCell ref="B1023:B1026"/>
    <mergeCell ref="B1027:B1031"/>
    <mergeCell ref="B1034:B1038"/>
    <mergeCell ref="B1039:B1040"/>
    <mergeCell ref="B1041:B1046"/>
    <mergeCell ref="B1047:B1048"/>
    <mergeCell ref="B1049:B1054"/>
    <mergeCell ref="B1055:B1058"/>
    <mergeCell ref="B1060:B1061"/>
    <mergeCell ref="B1063:B1065"/>
    <mergeCell ref="B1067:B1069"/>
    <mergeCell ref="B1073:B1074"/>
    <mergeCell ref="B1076:B1077"/>
    <mergeCell ref="B1079:B1081"/>
    <mergeCell ref="B1082:B1083"/>
    <mergeCell ref="B1085:B1088"/>
    <mergeCell ref="B1089:B1093"/>
    <mergeCell ref="B1094:B1095"/>
    <mergeCell ref="B1096:B1099"/>
    <mergeCell ref="B1100:B1103"/>
    <mergeCell ref="B1104:B1107"/>
    <mergeCell ref="B1108:B1113"/>
    <mergeCell ref="B1114:B1117"/>
    <mergeCell ref="B1118:B1120"/>
    <mergeCell ref="B1121:B1123"/>
    <mergeCell ref="B1124:B1127"/>
    <mergeCell ref="B1128:B1131"/>
    <mergeCell ref="B1132:B1136"/>
    <mergeCell ref="B1137:B1138"/>
    <mergeCell ref="B1139:B1140"/>
    <mergeCell ref="B1141:B1142"/>
    <mergeCell ref="B1143:B1144"/>
    <mergeCell ref="B1145:B1147"/>
    <mergeCell ref="B1148:B1149"/>
    <mergeCell ref="B1151:B1152"/>
    <mergeCell ref="B1153:B1156"/>
    <mergeCell ref="B1157:B1160"/>
    <mergeCell ref="B1161:B1162"/>
    <mergeCell ref="B1163:B1164"/>
    <mergeCell ref="B1165:B1168"/>
    <mergeCell ref="B1169:B1170"/>
    <mergeCell ref="B1171:B1172"/>
    <mergeCell ref="B1173:B1174"/>
    <mergeCell ref="B1175:B1176"/>
    <mergeCell ref="B1177:B1178"/>
    <mergeCell ref="B1179:B1181"/>
    <mergeCell ref="B1182:B1189"/>
    <mergeCell ref="B1190:B1195"/>
    <mergeCell ref="B1196:B1199"/>
    <mergeCell ref="B1200:B1205"/>
    <mergeCell ref="B1210:B1212"/>
    <mergeCell ref="B1213:B1214"/>
    <mergeCell ref="C3:C4"/>
    <mergeCell ref="C5:C7"/>
    <mergeCell ref="C8:C12"/>
    <mergeCell ref="C13:C15"/>
    <mergeCell ref="C16:C18"/>
    <mergeCell ref="C19:C23"/>
    <mergeCell ref="C24:C25"/>
    <mergeCell ref="C27:C29"/>
    <mergeCell ref="C30:C32"/>
    <mergeCell ref="C33:C38"/>
    <mergeCell ref="C39:C42"/>
    <mergeCell ref="C43:C44"/>
    <mergeCell ref="C45:C49"/>
    <mergeCell ref="C50:C53"/>
    <mergeCell ref="C55:C57"/>
    <mergeCell ref="C58:C60"/>
    <mergeCell ref="C61:C67"/>
    <mergeCell ref="C68:C72"/>
    <mergeCell ref="C73:C78"/>
    <mergeCell ref="C79:C83"/>
    <mergeCell ref="C84:C87"/>
    <mergeCell ref="C88:C91"/>
    <mergeCell ref="C92:C94"/>
    <mergeCell ref="C95:C99"/>
    <mergeCell ref="C100:C104"/>
    <mergeCell ref="C105:C110"/>
    <mergeCell ref="C111:C115"/>
    <mergeCell ref="C116:C120"/>
    <mergeCell ref="C121:C124"/>
    <mergeCell ref="C125:C126"/>
    <mergeCell ref="C127:C132"/>
    <mergeCell ref="C134:C138"/>
    <mergeCell ref="C139:C144"/>
    <mergeCell ref="C145:C151"/>
    <mergeCell ref="C152:C157"/>
    <mergeCell ref="C158:C159"/>
    <mergeCell ref="C160:C162"/>
    <mergeCell ref="C164:C166"/>
    <mergeCell ref="C167:C170"/>
    <mergeCell ref="C171:C175"/>
    <mergeCell ref="C176:C177"/>
    <mergeCell ref="C178:C182"/>
    <mergeCell ref="C184:C189"/>
    <mergeCell ref="C190:C194"/>
    <mergeCell ref="C195:C198"/>
    <mergeCell ref="C199:C203"/>
    <mergeCell ref="C204:C208"/>
    <mergeCell ref="C209:C210"/>
    <mergeCell ref="C211:C213"/>
    <mergeCell ref="C214:C215"/>
    <mergeCell ref="C216:C220"/>
    <mergeCell ref="C221:C225"/>
    <mergeCell ref="C226:C228"/>
    <mergeCell ref="C229:C231"/>
    <mergeCell ref="C232:C235"/>
    <mergeCell ref="C236:C239"/>
    <mergeCell ref="C240:C243"/>
    <mergeCell ref="C244:C248"/>
    <mergeCell ref="C249:C253"/>
    <mergeCell ref="C254:C258"/>
    <mergeCell ref="C259:C264"/>
    <mergeCell ref="C265:C266"/>
    <mergeCell ref="C267:C270"/>
    <mergeCell ref="C271:C272"/>
    <mergeCell ref="C273:C276"/>
    <mergeCell ref="C277:C280"/>
    <mergeCell ref="C282:C284"/>
    <mergeCell ref="C285:C289"/>
    <mergeCell ref="C290:C293"/>
    <mergeCell ref="C294:C297"/>
    <mergeCell ref="C298:C302"/>
    <mergeCell ref="C303:C306"/>
    <mergeCell ref="C307:C311"/>
    <mergeCell ref="C312:C317"/>
    <mergeCell ref="C318:C321"/>
    <mergeCell ref="C322:C325"/>
    <mergeCell ref="C327:C330"/>
    <mergeCell ref="C331:C336"/>
    <mergeCell ref="C337:C341"/>
    <mergeCell ref="C342:C347"/>
    <mergeCell ref="C348:C352"/>
    <mergeCell ref="C353:C357"/>
    <mergeCell ref="C358:C362"/>
    <mergeCell ref="C363:C368"/>
    <mergeCell ref="C369:C373"/>
    <mergeCell ref="C374:C375"/>
    <mergeCell ref="C376:C380"/>
    <mergeCell ref="C381:C384"/>
    <mergeCell ref="C385:C389"/>
    <mergeCell ref="C390:C391"/>
    <mergeCell ref="C392:C393"/>
    <mergeCell ref="C394:C397"/>
    <mergeCell ref="C398:C402"/>
    <mergeCell ref="C403:C406"/>
    <mergeCell ref="C407:C411"/>
    <mergeCell ref="C412:C414"/>
    <mergeCell ref="C415:C419"/>
    <mergeCell ref="C420:C425"/>
    <mergeCell ref="C426:C433"/>
    <mergeCell ref="C434:C439"/>
    <mergeCell ref="C440:C441"/>
    <mergeCell ref="C442:C444"/>
    <mergeCell ref="C445:C447"/>
    <mergeCell ref="C448:C452"/>
    <mergeCell ref="C453:C456"/>
    <mergeCell ref="C457:C461"/>
    <mergeCell ref="C462:C463"/>
    <mergeCell ref="C464:C468"/>
    <mergeCell ref="C469:C470"/>
    <mergeCell ref="C471:C472"/>
    <mergeCell ref="C473:C478"/>
    <mergeCell ref="C479:C483"/>
    <mergeCell ref="C484:C488"/>
    <mergeCell ref="C489:C492"/>
    <mergeCell ref="C493:C500"/>
    <mergeCell ref="C501:C503"/>
    <mergeCell ref="C504:C505"/>
    <mergeCell ref="C506:C507"/>
    <mergeCell ref="C508:C510"/>
    <mergeCell ref="C511:C513"/>
    <mergeCell ref="C514:C517"/>
    <mergeCell ref="C518:C519"/>
    <mergeCell ref="C520:C521"/>
    <mergeCell ref="C522:C525"/>
    <mergeCell ref="C526:C528"/>
    <mergeCell ref="C529:C533"/>
    <mergeCell ref="C534:C535"/>
    <mergeCell ref="C536:C538"/>
    <mergeCell ref="C539:C542"/>
    <mergeCell ref="C543:C544"/>
    <mergeCell ref="C546:C548"/>
    <mergeCell ref="C550:C552"/>
    <mergeCell ref="C553:C555"/>
    <mergeCell ref="C556:C560"/>
    <mergeCell ref="C562:C564"/>
    <mergeCell ref="C565:C567"/>
    <mergeCell ref="C570:C573"/>
    <mergeCell ref="C574:C577"/>
    <mergeCell ref="C578:C585"/>
    <mergeCell ref="C586:C590"/>
    <mergeCell ref="C591:C592"/>
    <mergeCell ref="C593:C598"/>
    <mergeCell ref="C599:C603"/>
    <mergeCell ref="C604:C606"/>
    <mergeCell ref="C608:C611"/>
    <mergeCell ref="C612:C616"/>
    <mergeCell ref="C617:C619"/>
    <mergeCell ref="C620:C623"/>
    <mergeCell ref="C624:C625"/>
    <mergeCell ref="C626:C629"/>
    <mergeCell ref="C630:C633"/>
    <mergeCell ref="C634:C636"/>
    <mergeCell ref="C637:C639"/>
    <mergeCell ref="C640:C642"/>
    <mergeCell ref="C643:C646"/>
    <mergeCell ref="C647:C648"/>
    <mergeCell ref="C649:C650"/>
    <mergeCell ref="C651:C652"/>
    <mergeCell ref="C653:C654"/>
    <mergeCell ref="C655:C657"/>
    <mergeCell ref="C658:C661"/>
    <mergeCell ref="C662:C665"/>
    <mergeCell ref="C666:C670"/>
    <mergeCell ref="C671:C673"/>
    <mergeCell ref="C674:C675"/>
    <mergeCell ref="C676:C678"/>
    <mergeCell ref="C679:C683"/>
    <mergeCell ref="C684:C686"/>
    <mergeCell ref="C687:C693"/>
    <mergeCell ref="C694:C697"/>
    <mergeCell ref="C698:C701"/>
    <mergeCell ref="C702:C704"/>
    <mergeCell ref="C705:C709"/>
    <mergeCell ref="C710:C712"/>
    <mergeCell ref="C713:C717"/>
    <mergeCell ref="C718:C722"/>
    <mergeCell ref="C723:C725"/>
    <mergeCell ref="C726:C730"/>
    <mergeCell ref="C732:C735"/>
    <mergeCell ref="C736:C741"/>
    <mergeCell ref="C742:C746"/>
    <mergeCell ref="C747:C752"/>
    <mergeCell ref="C753:C756"/>
    <mergeCell ref="C757:C758"/>
    <mergeCell ref="C759:C760"/>
    <mergeCell ref="C761:C762"/>
    <mergeCell ref="C765:C767"/>
    <mergeCell ref="C768:C770"/>
    <mergeCell ref="C772:C774"/>
    <mergeCell ref="C775:C780"/>
    <mergeCell ref="C781:C784"/>
    <mergeCell ref="C785:C788"/>
    <mergeCell ref="C789:C792"/>
    <mergeCell ref="C793:C794"/>
    <mergeCell ref="C795:C798"/>
    <mergeCell ref="C799:C802"/>
    <mergeCell ref="C803:C806"/>
    <mergeCell ref="C807:C810"/>
    <mergeCell ref="C811:C814"/>
    <mergeCell ref="C815:C818"/>
    <mergeCell ref="C819:C822"/>
    <mergeCell ref="C823:C826"/>
    <mergeCell ref="C827:C830"/>
    <mergeCell ref="C831:C834"/>
    <mergeCell ref="C835:C836"/>
    <mergeCell ref="C837:C838"/>
    <mergeCell ref="C839:C840"/>
    <mergeCell ref="C841:C843"/>
    <mergeCell ref="C844:C847"/>
    <mergeCell ref="C848:C853"/>
    <mergeCell ref="C854:C857"/>
    <mergeCell ref="C858:C861"/>
    <mergeCell ref="C862:C865"/>
    <mergeCell ref="C866:C867"/>
    <mergeCell ref="C868:C869"/>
    <mergeCell ref="C871:C874"/>
    <mergeCell ref="C875:C879"/>
    <mergeCell ref="C880:C881"/>
    <mergeCell ref="C882:C885"/>
    <mergeCell ref="C886:C889"/>
    <mergeCell ref="C890:C893"/>
    <mergeCell ref="C894:C897"/>
    <mergeCell ref="C898:C901"/>
    <mergeCell ref="C902:C904"/>
    <mergeCell ref="C905:C908"/>
    <mergeCell ref="C909:C912"/>
    <mergeCell ref="C913:C916"/>
    <mergeCell ref="C917:C919"/>
    <mergeCell ref="C920:C923"/>
    <mergeCell ref="C924:C927"/>
    <mergeCell ref="C928:C931"/>
    <mergeCell ref="C935:C936"/>
    <mergeCell ref="C939:C940"/>
    <mergeCell ref="C941:C942"/>
    <mergeCell ref="C943:C944"/>
    <mergeCell ref="C945:C946"/>
    <mergeCell ref="C947:C948"/>
    <mergeCell ref="C950:C951"/>
    <mergeCell ref="C954:C956"/>
    <mergeCell ref="C960:C961"/>
    <mergeCell ref="C962:C963"/>
    <mergeCell ref="C964:C965"/>
    <mergeCell ref="C966:C967"/>
    <mergeCell ref="C968:C969"/>
    <mergeCell ref="C970:C971"/>
    <mergeCell ref="C972:C973"/>
    <mergeCell ref="C974:C976"/>
    <mergeCell ref="C977:C979"/>
    <mergeCell ref="C980:C981"/>
    <mergeCell ref="C982:C984"/>
    <mergeCell ref="C985:C986"/>
    <mergeCell ref="C987:C988"/>
    <mergeCell ref="C990:C991"/>
    <mergeCell ref="C996:C1000"/>
    <mergeCell ref="C1001:C1002"/>
    <mergeCell ref="C1003:C1008"/>
    <mergeCell ref="C1009:C1012"/>
    <mergeCell ref="C1013:C1016"/>
    <mergeCell ref="C1017:C1019"/>
    <mergeCell ref="C1020:C1022"/>
    <mergeCell ref="C1023:C1026"/>
    <mergeCell ref="C1027:C1031"/>
    <mergeCell ref="C1034:C1038"/>
    <mergeCell ref="C1039:C1040"/>
    <mergeCell ref="C1041:C1046"/>
    <mergeCell ref="C1047:C1048"/>
    <mergeCell ref="C1049:C1054"/>
    <mergeCell ref="C1055:C1058"/>
    <mergeCell ref="C1060:C1061"/>
    <mergeCell ref="C1063:C1065"/>
    <mergeCell ref="C1067:C1069"/>
    <mergeCell ref="C1073:C1074"/>
    <mergeCell ref="C1076:C1077"/>
    <mergeCell ref="C1079:C1081"/>
    <mergeCell ref="C1082:C1083"/>
    <mergeCell ref="C1085:C1088"/>
    <mergeCell ref="C1089:C1093"/>
    <mergeCell ref="C1094:C1095"/>
    <mergeCell ref="C1096:C1099"/>
    <mergeCell ref="C1100:C1103"/>
    <mergeCell ref="C1104:C1107"/>
    <mergeCell ref="C1108:C1113"/>
    <mergeCell ref="C1114:C1117"/>
    <mergeCell ref="C1118:C1120"/>
    <mergeCell ref="C1121:C1123"/>
    <mergeCell ref="C1124:C1127"/>
    <mergeCell ref="C1128:C1131"/>
    <mergeCell ref="C1132:C1136"/>
    <mergeCell ref="C1137:C1138"/>
    <mergeCell ref="C1139:C1140"/>
    <mergeCell ref="C1141:C1142"/>
    <mergeCell ref="C1143:C1144"/>
    <mergeCell ref="C1145:C1147"/>
    <mergeCell ref="C1148:C1149"/>
    <mergeCell ref="C1151:C1152"/>
    <mergeCell ref="C1153:C1156"/>
    <mergeCell ref="C1157:C1160"/>
    <mergeCell ref="C1161:C1162"/>
    <mergeCell ref="C1163:C1164"/>
    <mergeCell ref="C1165:C1168"/>
    <mergeCell ref="C1169:C1170"/>
    <mergeCell ref="C1171:C1172"/>
    <mergeCell ref="C1173:C1174"/>
    <mergeCell ref="C1175:C1176"/>
    <mergeCell ref="C1177:C1178"/>
    <mergeCell ref="C1179:C1181"/>
    <mergeCell ref="C1182:C1189"/>
    <mergeCell ref="C1190:C1195"/>
    <mergeCell ref="C1196:C1199"/>
    <mergeCell ref="C1200:C1205"/>
    <mergeCell ref="C1210:C1212"/>
    <mergeCell ref="C1213:C1214"/>
    <mergeCell ref="D3:D4"/>
    <mergeCell ref="D5:D7"/>
    <mergeCell ref="D8:D12"/>
    <mergeCell ref="D13:D15"/>
    <mergeCell ref="D16:D18"/>
    <mergeCell ref="D19:D23"/>
    <mergeCell ref="D24:D25"/>
    <mergeCell ref="D27:D29"/>
    <mergeCell ref="D30:D32"/>
    <mergeCell ref="D33:D38"/>
    <mergeCell ref="D39:D42"/>
    <mergeCell ref="D43:D44"/>
    <mergeCell ref="D45:D49"/>
    <mergeCell ref="D50:D53"/>
    <mergeCell ref="D55:D57"/>
    <mergeCell ref="D58:D60"/>
    <mergeCell ref="D61:D67"/>
    <mergeCell ref="D68:D72"/>
    <mergeCell ref="D73:D78"/>
    <mergeCell ref="D79:D83"/>
    <mergeCell ref="D84:D87"/>
    <mergeCell ref="D88:D91"/>
    <mergeCell ref="D92:D94"/>
    <mergeCell ref="D95:D99"/>
    <mergeCell ref="D100:D104"/>
    <mergeCell ref="D105:D110"/>
    <mergeCell ref="D111:D115"/>
    <mergeCell ref="D116:D120"/>
    <mergeCell ref="D121:D124"/>
    <mergeCell ref="D125:D126"/>
    <mergeCell ref="D127:D132"/>
    <mergeCell ref="D134:D138"/>
    <mergeCell ref="D139:D144"/>
    <mergeCell ref="D145:D151"/>
    <mergeCell ref="D152:D157"/>
    <mergeCell ref="D158:D159"/>
    <mergeCell ref="D160:D162"/>
    <mergeCell ref="D164:D166"/>
    <mergeCell ref="D167:D170"/>
    <mergeCell ref="D171:D175"/>
    <mergeCell ref="D176:D177"/>
    <mergeCell ref="D178:D182"/>
    <mergeCell ref="D184:D189"/>
    <mergeCell ref="D190:D194"/>
    <mergeCell ref="D195:D198"/>
    <mergeCell ref="D199:D203"/>
    <mergeCell ref="D204:D208"/>
    <mergeCell ref="D209:D210"/>
    <mergeCell ref="D211:D213"/>
    <mergeCell ref="D214:D215"/>
    <mergeCell ref="D216:D220"/>
    <mergeCell ref="D221:D225"/>
    <mergeCell ref="D226:D228"/>
    <mergeCell ref="D229:D231"/>
    <mergeCell ref="D232:D235"/>
    <mergeCell ref="D236:D239"/>
    <mergeCell ref="D240:D243"/>
    <mergeCell ref="D244:D248"/>
    <mergeCell ref="D249:D253"/>
    <mergeCell ref="D254:D258"/>
    <mergeCell ref="D259:D264"/>
    <mergeCell ref="D265:D266"/>
    <mergeCell ref="D267:D270"/>
    <mergeCell ref="D271:D272"/>
    <mergeCell ref="D273:D276"/>
    <mergeCell ref="D277:D280"/>
    <mergeCell ref="D282:D284"/>
    <mergeCell ref="D285:D289"/>
    <mergeCell ref="D290:D293"/>
    <mergeCell ref="D294:D297"/>
    <mergeCell ref="D298:D302"/>
    <mergeCell ref="D303:D306"/>
    <mergeCell ref="D307:D311"/>
    <mergeCell ref="D312:D317"/>
    <mergeCell ref="D318:D321"/>
    <mergeCell ref="D322:D325"/>
    <mergeCell ref="D327:D330"/>
    <mergeCell ref="D331:D336"/>
    <mergeCell ref="D337:D341"/>
    <mergeCell ref="D342:D347"/>
    <mergeCell ref="D348:D352"/>
    <mergeCell ref="D353:D357"/>
    <mergeCell ref="D358:D362"/>
    <mergeCell ref="D363:D368"/>
    <mergeCell ref="D369:D373"/>
    <mergeCell ref="D374:D375"/>
    <mergeCell ref="D376:D380"/>
    <mergeCell ref="D381:D384"/>
    <mergeCell ref="D385:D389"/>
    <mergeCell ref="D390:D391"/>
    <mergeCell ref="D392:D393"/>
    <mergeCell ref="D394:D397"/>
    <mergeCell ref="D398:D402"/>
    <mergeCell ref="D403:D406"/>
    <mergeCell ref="D407:D411"/>
    <mergeCell ref="D412:D414"/>
    <mergeCell ref="D415:D419"/>
    <mergeCell ref="D420:D425"/>
    <mergeCell ref="D426:D433"/>
    <mergeCell ref="D434:D439"/>
    <mergeCell ref="D440:D441"/>
    <mergeCell ref="D442:D444"/>
    <mergeCell ref="D445:D447"/>
    <mergeCell ref="D448:D452"/>
    <mergeCell ref="D453:D456"/>
    <mergeCell ref="D457:D461"/>
    <mergeCell ref="D462:D463"/>
    <mergeCell ref="D464:D468"/>
    <mergeCell ref="D469:D470"/>
    <mergeCell ref="D471:D472"/>
    <mergeCell ref="D473:D478"/>
    <mergeCell ref="D479:D483"/>
    <mergeCell ref="D484:D488"/>
    <mergeCell ref="D489:D492"/>
    <mergeCell ref="D493:D500"/>
    <mergeCell ref="D501:D503"/>
    <mergeCell ref="D504:D505"/>
    <mergeCell ref="D506:D507"/>
    <mergeCell ref="D508:D510"/>
    <mergeCell ref="D511:D513"/>
    <mergeCell ref="D514:D517"/>
    <mergeCell ref="D518:D519"/>
    <mergeCell ref="D520:D521"/>
    <mergeCell ref="D522:D525"/>
    <mergeCell ref="D526:D528"/>
    <mergeCell ref="D529:D533"/>
    <mergeCell ref="D534:D535"/>
    <mergeCell ref="D536:D538"/>
    <mergeCell ref="D539:D542"/>
    <mergeCell ref="D543:D544"/>
    <mergeCell ref="D546:D548"/>
    <mergeCell ref="D550:D552"/>
    <mergeCell ref="D553:D555"/>
    <mergeCell ref="D556:D560"/>
    <mergeCell ref="D562:D564"/>
    <mergeCell ref="D565:D567"/>
    <mergeCell ref="D570:D573"/>
    <mergeCell ref="D574:D577"/>
    <mergeCell ref="D578:D585"/>
    <mergeCell ref="D586:D590"/>
    <mergeCell ref="D591:D592"/>
    <mergeCell ref="D593:D598"/>
    <mergeCell ref="D599:D603"/>
    <mergeCell ref="D604:D606"/>
    <mergeCell ref="D608:D611"/>
    <mergeCell ref="D612:D616"/>
    <mergeCell ref="D617:D619"/>
    <mergeCell ref="D620:D623"/>
    <mergeCell ref="D624:D625"/>
    <mergeCell ref="D626:D629"/>
    <mergeCell ref="D630:D633"/>
    <mergeCell ref="D634:D636"/>
    <mergeCell ref="D637:D639"/>
    <mergeCell ref="D640:D642"/>
    <mergeCell ref="D643:D646"/>
    <mergeCell ref="D647:D648"/>
    <mergeCell ref="D649:D650"/>
    <mergeCell ref="D651:D652"/>
    <mergeCell ref="D653:D654"/>
    <mergeCell ref="D655:D657"/>
    <mergeCell ref="D658:D661"/>
    <mergeCell ref="D662:D665"/>
    <mergeCell ref="D666:D670"/>
    <mergeCell ref="D671:D673"/>
    <mergeCell ref="D674:D675"/>
    <mergeCell ref="D676:D678"/>
    <mergeCell ref="D679:D683"/>
    <mergeCell ref="D684:D686"/>
    <mergeCell ref="D687:D693"/>
    <mergeCell ref="D694:D697"/>
    <mergeCell ref="D698:D701"/>
    <mergeCell ref="D702:D704"/>
    <mergeCell ref="D705:D709"/>
    <mergeCell ref="D710:D712"/>
    <mergeCell ref="D713:D717"/>
    <mergeCell ref="D718:D722"/>
    <mergeCell ref="D723:D725"/>
    <mergeCell ref="D726:D730"/>
    <mergeCell ref="D732:D735"/>
    <mergeCell ref="D736:D741"/>
    <mergeCell ref="D742:D746"/>
    <mergeCell ref="D747:D752"/>
    <mergeCell ref="D753:D756"/>
    <mergeCell ref="D757:D758"/>
    <mergeCell ref="D759:D760"/>
    <mergeCell ref="D761:D762"/>
    <mergeCell ref="D765:D767"/>
    <mergeCell ref="D768:D770"/>
    <mergeCell ref="D772:D774"/>
    <mergeCell ref="D775:D780"/>
    <mergeCell ref="D781:D784"/>
    <mergeCell ref="D785:D788"/>
    <mergeCell ref="D789:D792"/>
    <mergeCell ref="D793:D794"/>
    <mergeCell ref="D795:D798"/>
    <mergeCell ref="D799:D802"/>
    <mergeCell ref="D803:D806"/>
    <mergeCell ref="D807:D810"/>
    <mergeCell ref="D811:D814"/>
    <mergeCell ref="D815:D818"/>
    <mergeCell ref="D819:D822"/>
    <mergeCell ref="D823:D826"/>
    <mergeCell ref="D827:D830"/>
    <mergeCell ref="D831:D834"/>
    <mergeCell ref="D835:D836"/>
    <mergeCell ref="D837:D838"/>
    <mergeCell ref="D839:D840"/>
    <mergeCell ref="D841:D843"/>
    <mergeCell ref="D844:D847"/>
    <mergeCell ref="D848:D853"/>
    <mergeCell ref="D854:D857"/>
    <mergeCell ref="D858:D861"/>
    <mergeCell ref="D862:D865"/>
    <mergeCell ref="D866:D867"/>
    <mergeCell ref="D868:D869"/>
    <mergeCell ref="D871:D874"/>
    <mergeCell ref="D875:D879"/>
    <mergeCell ref="D880:D881"/>
    <mergeCell ref="D882:D885"/>
    <mergeCell ref="D886:D889"/>
    <mergeCell ref="D890:D893"/>
    <mergeCell ref="D894:D897"/>
    <mergeCell ref="D898:D901"/>
    <mergeCell ref="D902:D904"/>
    <mergeCell ref="D905:D908"/>
    <mergeCell ref="D909:D912"/>
    <mergeCell ref="D913:D916"/>
    <mergeCell ref="D917:D919"/>
    <mergeCell ref="D920:D923"/>
    <mergeCell ref="D924:D927"/>
    <mergeCell ref="D928:D931"/>
    <mergeCell ref="D935:D936"/>
    <mergeCell ref="D939:D940"/>
    <mergeCell ref="D941:D942"/>
    <mergeCell ref="D943:D944"/>
    <mergeCell ref="D945:D946"/>
    <mergeCell ref="D947:D948"/>
    <mergeCell ref="D950:D951"/>
    <mergeCell ref="D954:D956"/>
    <mergeCell ref="D960:D961"/>
    <mergeCell ref="D962:D963"/>
    <mergeCell ref="D964:D965"/>
    <mergeCell ref="D966:D967"/>
    <mergeCell ref="D968:D969"/>
    <mergeCell ref="D970:D971"/>
    <mergeCell ref="D972:D973"/>
    <mergeCell ref="D974:D976"/>
    <mergeCell ref="D977:D979"/>
    <mergeCell ref="D980:D981"/>
    <mergeCell ref="D982:D984"/>
    <mergeCell ref="D985:D986"/>
    <mergeCell ref="D987:D988"/>
    <mergeCell ref="D990:D991"/>
    <mergeCell ref="D996:D1000"/>
    <mergeCell ref="D1001:D1002"/>
    <mergeCell ref="D1003:D1008"/>
    <mergeCell ref="D1009:D1012"/>
    <mergeCell ref="D1013:D1016"/>
    <mergeCell ref="D1017:D1019"/>
    <mergeCell ref="D1020:D1022"/>
    <mergeCell ref="D1023:D1026"/>
    <mergeCell ref="D1027:D1031"/>
    <mergeCell ref="D1034:D1038"/>
    <mergeCell ref="D1039:D1040"/>
    <mergeCell ref="D1041:D1046"/>
    <mergeCell ref="D1047:D1048"/>
    <mergeCell ref="D1049:D1054"/>
    <mergeCell ref="D1055:D1058"/>
    <mergeCell ref="D1060:D1061"/>
    <mergeCell ref="D1063:D1065"/>
    <mergeCell ref="D1067:D1069"/>
    <mergeCell ref="D1073:D1074"/>
    <mergeCell ref="D1076:D1077"/>
    <mergeCell ref="D1079:D1081"/>
    <mergeCell ref="D1082:D1083"/>
    <mergeCell ref="D1085:D1088"/>
    <mergeCell ref="D1089:D1093"/>
    <mergeCell ref="D1094:D1095"/>
    <mergeCell ref="D1096:D1099"/>
    <mergeCell ref="D1100:D1103"/>
    <mergeCell ref="D1104:D1107"/>
    <mergeCell ref="D1108:D1113"/>
    <mergeCell ref="D1114:D1117"/>
    <mergeCell ref="D1118:D1120"/>
    <mergeCell ref="D1121:D1123"/>
    <mergeCell ref="D1124:D1127"/>
    <mergeCell ref="D1128:D1131"/>
    <mergeCell ref="D1132:D1136"/>
    <mergeCell ref="D1137:D1138"/>
    <mergeCell ref="D1139:D1140"/>
    <mergeCell ref="D1141:D1142"/>
    <mergeCell ref="D1143:D1144"/>
    <mergeCell ref="D1145:D1147"/>
    <mergeCell ref="D1148:D1149"/>
    <mergeCell ref="D1151:D1152"/>
    <mergeCell ref="D1153:D1156"/>
    <mergeCell ref="D1157:D1160"/>
    <mergeCell ref="D1161:D1162"/>
    <mergeCell ref="D1163:D1164"/>
    <mergeCell ref="D1165:D1168"/>
    <mergeCell ref="D1169:D1170"/>
    <mergeCell ref="D1171:D1172"/>
    <mergeCell ref="D1173:D1174"/>
    <mergeCell ref="D1175:D1176"/>
    <mergeCell ref="D1177:D1178"/>
    <mergeCell ref="D1179:D1181"/>
    <mergeCell ref="D1182:D1189"/>
    <mergeCell ref="D1190:D1195"/>
    <mergeCell ref="D1196:D1199"/>
    <mergeCell ref="D1200:D1205"/>
    <mergeCell ref="D1210:D1212"/>
    <mergeCell ref="D1213:D1214"/>
    <mergeCell ref="E3:E4"/>
    <mergeCell ref="E5:E7"/>
    <mergeCell ref="E8:E12"/>
    <mergeCell ref="E13:E15"/>
    <mergeCell ref="E16:E18"/>
    <mergeCell ref="E19:E23"/>
    <mergeCell ref="E24:E25"/>
    <mergeCell ref="E27:E29"/>
    <mergeCell ref="E30:E32"/>
    <mergeCell ref="E33:E38"/>
    <mergeCell ref="E39:E42"/>
    <mergeCell ref="E43:E44"/>
    <mergeCell ref="E45:E49"/>
    <mergeCell ref="E50:E53"/>
    <mergeCell ref="E55:E57"/>
    <mergeCell ref="E58:E60"/>
    <mergeCell ref="E61:E67"/>
    <mergeCell ref="E68:E72"/>
    <mergeCell ref="E73:E78"/>
    <mergeCell ref="E79:E83"/>
    <mergeCell ref="E84:E87"/>
    <mergeCell ref="E88:E91"/>
    <mergeCell ref="E92:E94"/>
    <mergeCell ref="E95:E99"/>
    <mergeCell ref="E100:E104"/>
    <mergeCell ref="E105:E110"/>
    <mergeCell ref="E111:E115"/>
    <mergeCell ref="E116:E120"/>
    <mergeCell ref="E121:E124"/>
    <mergeCell ref="E125:E126"/>
    <mergeCell ref="E127:E132"/>
    <mergeCell ref="E134:E138"/>
    <mergeCell ref="E139:E144"/>
    <mergeCell ref="E145:E151"/>
    <mergeCell ref="E152:E157"/>
    <mergeCell ref="E158:E159"/>
    <mergeCell ref="E160:E162"/>
    <mergeCell ref="E164:E166"/>
    <mergeCell ref="E167:E170"/>
    <mergeCell ref="E171:E175"/>
    <mergeCell ref="E176:E177"/>
    <mergeCell ref="E178:E182"/>
    <mergeCell ref="E184:E189"/>
    <mergeCell ref="E190:E194"/>
    <mergeCell ref="E195:E198"/>
    <mergeCell ref="E199:E203"/>
    <mergeCell ref="E204:E208"/>
    <mergeCell ref="E209:E210"/>
    <mergeCell ref="E211:E213"/>
    <mergeCell ref="E214:E215"/>
    <mergeCell ref="E216:E220"/>
    <mergeCell ref="E221:E225"/>
    <mergeCell ref="E226:E228"/>
    <mergeCell ref="E229:E231"/>
    <mergeCell ref="E232:E235"/>
    <mergeCell ref="E236:E239"/>
    <mergeCell ref="E240:E243"/>
    <mergeCell ref="E244:E248"/>
    <mergeCell ref="E249:E253"/>
    <mergeCell ref="E254:E258"/>
    <mergeCell ref="E259:E264"/>
    <mergeCell ref="E265:E266"/>
    <mergeCell ref="E267:E270"/>
    <mergeCell ref="E271:E272"/>
    <mergeCell ref="E273:E276"/>
    <mergeCell ref="E277:E280"/>
    <mergeCell ref="E282:E284"/>
    <mergeCell ref="E285:E289"/>
    <mergeCell ref="E290:E293"/>
    <mergeCell ref="E294:E297"/>
    <mergeCell ref="E298:E302"/>
    <mergeCell ref="E303:E306"/>
    <mergeCell ref="E307:E311"/>
    <mergeCell ref="E312:E317"/>
    <mergeCell ref="E318:E321"/>
    <mergeCell ref="E322:E325"/>
    <mergeCell ref="E327:E330"/>
    <mergeCell ref="E331:E336"/>
    <mergeCell ref="E337:E341"/>
    <mergeCell ref="E342:E347"/>
    <mergeCell ref="E348:E352"/>
    <mergeCell ref="E353:E357"/>
    <mergeCell ref="E358:E362"/>
    <mergeCell ref="E363:E368"/>
    <mergeCell ref="E369:E373"/>
    <mergeCell ref="E374:E375"/>
    <mergeCell ref="E376:E380"/>
    <mergeCell ref="E381:E384"/>
    <mergeCell ref="E385:E389"/>
    <mergeCell ref="E390:E391"/>
    <mergeCell ref="E392:E393"/>
    <mergeCell ref="E394:E397"/>
    <mergeCell ref="E398:E402"/>
    <mergeCell ref="E403:E406"/>
    <mergeCell ref="E407:E411"/>
    <mergeCell ref="E412:E414"/>
    <mergeCell ref="E415:E419"/>
    <mergeCell ref="E420:E425"/>
    <mergeCell ref="E426:E433"/>
    <mergeCell ref="E434:E439"/>
    <mergeCell ref="E440:E441"/>
    <mergeCell ref="E442:E444"/>
    <mergeCell ref="E445:E447"/>
    <mergeCell ref="E448:E452"/>
    <mergeCell ref="E453:E456"/>
    <mergeCell ref="E457:E461"/>
    <mergeCell ref="E462:E463"/>
    <mergeCell ref="E464:E468"/>
    <mergeCell ref="E469:E470"/>
    <mergeCell ref="E471:E472"/>
    <mergeCell ref="E473:E478"/>
    <mergeCell ref="E479:E483"/>
    <mergeCell ref="E484:E488"/>
    <mergeCell ref="E489:E492"/>
    <mergeCell ref="E493:E500"/>
    <mergeCell ref="E501:E503"/>
    <mergeCell ref="E504:E505"/>
    <mergeCell ref="E506:E507"/>
    <mergeCell ref="E508:E510"/>
    <mergeCell ref="E511:E513"/>
    <mergeCell ref="E514:E517"/>
    <mergeCell ref="E518:E519"/>
    <mergeCell ref="E520:E521"/>
    <mergeCell ref="E522:E525"/>
    <mergeCell ref="E526:E528"/>
    <mergeCell ref="E529:E533"/>
    <mergeCell ref="E534:E535"/>
    <mergeCell ref="E536:E538"/>
    <mergeCell ref="E539:E542"/>
    <mergeCell ref="E543:E544"/>
    <mergeCell ref="E546:E548"/>
    <mergeCell ref="E550:E552"/>
    <mergeCell ref="E553:E555"/>
    <mergeCell ref="E556:E560"/>
    <mergeCell ref="E562:E564"/>
    <mergeCell ref="E565:E567"/>
    <mergeCell ref="E570:E573"/>
    <mergeCell ref="E574:E577"/>
    <mergeCell ref="E578:E585"/>
    <mergeCell ref="E586:E590"/>
    <mergeCell ref="E591:E592"/>
    <mergeCell ref="E593:E598"/>
    <mergeCell ref="E599:E603"/>
    <mergeCell ref="E604:E606"/>
    <mergeCell ref="E608:E611"/>
    <mergeCell ref="E612:E616"/>
    <mergeCell ref="E617:E619"/>
    <mergeCell ref="E620:E623"/>
    <mergeCell ref="E624:E625"/>
    <mergeCell ref="E626:E629"/>
    <mergeCell ref="E630:E633"/>
    <mergeCell ref="E634:E636"/>
    <mergeCell ref="E637:E639"/>
    <mergeCell ref="E640:E642"/>
    <mergeCell ref="E643:E646"/>
    <mergeCell ref="E647:E648"/>
    <mergeCell ref="E649:E650"/>
    <mergeCell ref="E651:E652"/>
    <mergeCell ref="E653:E654"/>
    <mergeCell ref="E655:E657"/>
    <mergeCell ref="E658:E661"/>
    <mergeCell ref="E662:E665"/>
    <mergeCell ref="E666:E670"/>
    <mergeCell ref="E671:E673"/>
    <mergeCell ref="E674:E675"/>
    <mergeCell ref="E676:E678"/>
    <mergeCell ref="E679:E683"/>
    <mergeCell ref="E684:E686"/>
    <mergeCell ref="E687:E693"/>
    <mergeCell ref="E694:E697"/>
    <mergeCell ref="E698:E701"/>
    <mergeCell ref="E702:E704"/>
    <mergeCell ref="E705:E709"/>
    <mergeCell ref="E710:E712"/>
    <mergeCell ref="E713:E717"/>
    <mergeCell ref="E718:E722"/>
    <mergeCell ref="E723:E725"/>
    <mergeCell ref="E726:E730"/>
    <mergeCell ref="E732:E735"/>
    <mergeCell ref="E736:E741"/>
    <mergeCell ref="E742:E746"/>
    <mergeCell ref="E747:E752"/>
    <mergeCell ref="E753:E756"/>
    <mergeCell ref="E757:E758"/>
    <mergeCell ref="E759:E760"/>
    <mergeCell ref="E761:E762"/>
    <mergeCell ref="E765:E767"/>
    <mergeCell ref="E768:E770"/>
    <mergeCell ref="E772:E774"/>
    <mergeCell ref="E775:E780"/>
    <mergeCell ref="E781:E784"/>
    <mergeCell ref="E785:E788"/>
    <mergeCell ref="E789:E792"/>
    <mergeCell ref="E793:E794"/>
    <mergeCell ref="E795:E798"/>
    <mergeCell ref="E799:E802"/>
    <mergeCell ref="E803:E806"/>
    <mergeCell ref="E807:E810"/>
    <mergeCell ref="E811:E814"/>
    <mergeCell ref="E815:E818"/>
    <mergeCell ref="E819:E822"/>
    <mergeCell ref="E823:E826"/>
    <mergeCell ref="E827:E830"/>
    <mergeCell ref="E831:E834"/>
    <mergeCell ref="E835:E836"/>
    <mergeCell ref="E837:E838"/>
    <mergeCell ref="E839:E840"/>
    <mergeCell ref="E841:E843"/>
    <mergeCell ref="E844:E847"/>
    <mergeCell ref="E848:E853"/>
    <mergeCell ref="E854:E857"/>
    <mergeCell ref="E858:E861"/>
    <mergeCell ref="E862:E865"/>
    <mergeCell ref="E866:E867"/>
    <mergeCell ref="E868:E869"/>
    <mergeCell ref="E871:E874"/>
    <mergeCell ref="E875:E879"/>
    <mergeCell ref="E880:E881"/>
    <mergeCell ref="E882:E885"/>
    <mergeCell ref="E886:E889"/>
    <mergeCell ref="E890:E893"/>
    <mergeCell ref="E894:E897"/>
    <mergeCell ref="E898:E901"/>
    <mergeCell ref="E902:E904"/>
    <mergeCell ref="E905:E908"/>
    <mergeCell ref="E909:E912"/>
    <mergeCell ref="E913:E916"/>
    <mergeCell ref="E917:E919"/>
    <mergeCell ref="E920:E923"/>
    <mergeCell ref="E924:E927"/>
    <mergeCell ref="E928:E931"/>
    <mergeCell ref="E935:E936"/>
    <mergeCell ref="E939:E940"/>
    <mergeCell ref="E941:E942"/>
    <mergeCell ref="E943:E944"/>
    <mergeCell ref="E945:E946"/>
    <mergeCell ref="E947:E948"/>
    <mergeCell ref="E950:E951"/>
    <mergeCell ref="E954:E956"/>
    <mergeCell ref="E960:E961"/>
    <mergeCell ref="E962:E963"/>
    <mergeCell ref="E964:E965"/>
    <mergeCell ref="E966:E967"/>
    <mergeCell ref="E968:E969"/>
    <mergeCell ref="E970:E971"/>
    <mergeCell ref="E972:E973"/>
    <mergeCell ref="E974:E976"/>
    <mergeCell ref="E977:E979"/>
    <mergeCell ref="E980:E981"/>
    <mergeCell ref="E982:E984"/>
    <mergeCell ref="E985:E986"/>
    <mergeCell ref="E987:E988"/>
    <mergeCell ref="E990:E991"/>
    <mergeCell ref="E996:E1000"/>
    <mergeCell ref="E1001:E1002"/>
    <mergeCell ref="E1003:E1008"/>
    <mergeCell ref="E1009:E1012"/>
    <mergeCell ref="E1013:E1016"/>
    <mergeCell ref="E1017:E1019"/>
    <mergeCell ref="E1020:E1022"/>
    <mergeCell ref="E1023:E1026"/>
    <mergeCell ref="E1027:E1031"/>
    <mergeCell ref="E1034:E1038"/>
    <mergeCell ref="E1039:E1040"/>
    <mergeCell ref="E1041:E1046"/>
    <mergeCell ref="E1047:E1048"/>
    <mergeCell ref="E1049:E1054"/>
    <mergeCell ref="E1055:E1058"/>
    <mergeCell ref="E1060:E1061"/>
    <mergeCell ref="E1063:E1065"/>
    <mergeCell ref="E1067:E1069"/>
    <mergeCell ref="E1073:E1074"/>
    <mergeCell ref="E1076:E1077"/>
    <mergeCell ref="E1079:E1081"/>
    <mergeCell ref="E1082:E1083"/>
    <mergeCell ref="E1085:E1088"/>
    <mergeCell ref="E1089:E1093"/>
    <mergeCell ref="E1094:E1095"/>
    <mergeCell ref="E1096:E1099"/>
    <mergeCell ref="E1100:E1103"/>
    <mergeCell ref="E1104:E1107"/>
    <mergeCell ref="E1108:E1113"/>
    <mergeCell ref="E1114:E1117"/>
    <mergeCell ref="E1118:E1120"/>
    <mergeCell ref="E1121:E1123"/>
    <mergeCell ref="E1124:E1127"/>
    <mergeCell ref="E1128:E1131"/>
    <mergeCell ref="E1132:E1136"/>
    <mergeCell ref="E1137:E1138"/>
    <mergeCell ref="E1139:E1140"/>
    <mergeCell ref="E1141:E1142"/>
    <mergeCell ref="E1143:E1144"/>
    <mergeCell ref="E1145:E1147"/>
    <mergeCell ref="E1148:E1149"/>
    <mergeCell ref="E1151:E1152"/>
    <mergeCell ref="E1153:E1156"/>
    <mergeCell ref="E1157:E1160"/>
    <mergeCell ref="E1161:E1162"/>
    <mergeCell ref="E1163:E1164"/>
    <mergeCell ref="E1165:E1168"/>
    <mergeCell ref="E1169:E1170"/>
    <mergeCell ref="E1171:E1172"/>
    <mergeCell ref="E1173:E1174"/>
    <mergeCell ref="E1175:E1176"/>
    <mergeCell ref="E1177:E1178"/>
    <mergeCell ref="E1179:E1181"/>
    <mergeCell ref="E1182:E1189"/>
    <mergeCell ref="E1190:E1195"/>
    <mergeCell ref="E1196:E1199"/>
    <mergeCell ref="E1200:E1205"/>
    <mergeCell ref="E1210:E1212"/>
    <mergeCell ref="E1213:E1214"/>
    <mergeCell ref="F3:F4"/>
    <mergeCell ref="F5:F7"/>
    <mergeCell ref="F8:F12"/>
    <mergeCell ref="F13:F15"/>
    <mergeCell ref="F16:F18"/>
    <mergeCell ref="F19:F23"/>
    <mergeCell ref="F24:F25"/>
    <mergeCell ref="F27:F29"/>
    <mergeCell ref="F30:F32"/>
    <mergeCell ref="F33:F38"/>
    <mergeCell ref="F39:F42"/>
    <mergeCell ref="F43:F44"/>
    <mergeCell ref="F45:F49"/>
    <mergeCell ref="F50:F53"/>
    <mergeCell ref="F55:F57"/>
    <mergeCell ref="F58:F60"/>
    <mergeCell ref="F61:F67"/>
    <mergeCell ref="F68:F72"/>
    <mergeCell ref="F73:F78"/>
    <mergeCell ref="F79:F83"/>
    <mergeCell ref="F84:F87"/>
    <mergeCell ref="F88:F91"/>
    <mergeCell ref="F92:F94"/>
    <mergeCell ref="F95:F99"/>
    <mergeCell ref="F100:F104"/>
    <mergeCell ref="F105:F110"/>
    <mergeCell ref="F111:F115"/>
    <mergeCell ref="F116:F120"/>
    <mergeCell ref="F121:F124"/>
    <mergeCell ref="F125:F126"/>
    <mergeCell ref="F127:F132"/>
    <mergeCell ref="F134:F138"/>
    <mergeCell ref="F139:F144"/>
    <mergeCell ref="F145:F151"/>
    <mergeCell ref="F152:F157"/>
    <mergeCell ref="F158:F159"/>
    <mergeCell ref="F160:F162"/>
    <mergeCell ref="F164:F166"/>
    <mergeCell ref="F167:F170"/>
    <mergeCell ref="F171:F175"/>
    <mergeCell ref="F176:F177"/>
    <mergeCell ref="F178:F182"/>
    <mergeCell ref="F184:F189"/>
    <mergeCell ref="F190:F194"/>
    <mergeCell ref="F195:F198"/>
    <mergeCell ref="F199:F203"/>
    <mergeCell ref="F204:F208"/>
    <mergeCell ref="F209:F210"/>
    <mergeCell ref="F211:F213"/>
    <mergeCell ref="F214:F215"/>
    <mergeCell ref="F216:F220"/>
    <mergeCell ref="F221:F225"/>
    <mergeCell ref="F226:F228"/>
    <mergeCell ref="F229:F231"/>
    <mergeCell ref="F232:F235"/>
    <mergeCell ref="F236:F239"/>
    <mergeCell ref="F240:F243"/>
    <mergeCell ref="F244:F248"/>
    <mergeCell ref="F249:F253"/>
    <mergeCell ref="F254:F258"/>
    <mergeCell ref="F259:F264"/>
    <mergeCell ref="F265:F266"/>
    <mergeCell ref="F267:F270"/>
    <mergeCell ref="F271:F272"/>
    <mergeCell ref="F273:F276"/>
    <mergeCell ref="F277:F280"/>
    <mergeCell ref="F282:F284"/>
    <mergeCell ref="F285:F289"/>
    <mergeCell ref="F290:F293"/>
    <mergeCell ref="F294:F297"/>
    <mergeCell ref="F298:F302"/>
    <mergeCell ref="F303:F306"/>
    <mergeCell ref="F307:F311"/>
    <mergeCell ref="F312:F317"/>
    <mergeCell ref="F318:F321"/>
    <mergeCell ref="F322:F325"/>
    <mergeCell ref="F327:F330"/>
    <mergeCell ref="F331:F336"/>
    <mergeCell ref="F337:F341"/>
    <mergeCell ref="F342:F347"/>
    <mergeCell ref="F348:F352"/>
    <mergeCell ref="F353:F357"/>
    <mergeCell ref="F358:F362"/>
    <mergeCell ref="F363:F368"/>
    <mergeCell ref="F369:F373"/>
    <mergeCell ref="F374:F375"/>
    <mergeCell ref="F376:F380"/>
    <mergeCell ref="F381:F384"/>
    <mergeCell ref="F385:F389"/>
    <mergeCell ref="F390:F391"/>
    <mergeCell ref="F392:F393"/>
    <mergeCell ref="F394:F397"/>
    <mergeCell ref="F398:F402"/>
    <mergeCell ref="F403:F406"/>
    <mergeCell ref="F407:F411"/>
    <mergeCell ref="F412:F414"/>
    <mergeCell ref="F415:F419"/>
    <mergeCell ref="F420:F425"/>
    <mergeCell ref="F426:F433"/>
    <mergeCell ref="F434:F439"/>
    <mergeCell ref="F440:F441"/>
    <mergeCell ref="F442:F444"/>
    <mergeCell ref="F445:F447"/>
    <mergeCell ref="F448:F452"/>
    <mergeCell ref="F453:F456"/>
    <mergeCell ref="F457:F461"/>
    <mergeCell ref="F462:F463"/>
    <mergeCell ref="F464:F468"/>
    <mergeCell ref="F469:F470"/>
    <mergeCell ref="F471:F472"/>
    <mergeCell ref="F473:F478"/>
    <mergeCell ref="F479:F483"/>
    <mergeCell ref="F484:F488"/>
    <mergeCell ref="F489:F492"/>
    <mergeCell ref="F493:F500"/>
    <mergeCell ref="F501:F503"/>
    <mergeCell ref="F504:F505"/>
    <mergeCell ref="F506:F507"/>
    <mergeCell ref="F508:F510"/>
    <mergeCell ref="F511:F513"/>
    <mergeCell ref="F514:F517"/>
    <mergeCell ref="F518:F519"/>
    <mergeCell ref="F520:F521"/>
    <mergeCell ref="F522:F525"/>
    <mergeCell ref="F526:F528"/>
    <mergeCell ref="F529:F533"/>
    <mergeCell ref="F534:F535"/>
    <mergeCell ref="F536:F538"/>
    <mergeCell ref="F539:F542"/>
    <mergeCell ref="F543:F544"/>
    <mergeCell ref="F546:F548"/>
    <mergeCell ref="F550:F552"/>
    <mergeCell ref="F553:F555"/>
    <mergeCell ref="F556:F560"/>
    <mergeCell ref="F562:F564"/>
    <mergeCell ref="F565:F567"/>
    <mergeCell ref="F570:F573"/>
    <mergeCell ref="F574:F577"/>
    <mergeCell ref="F578:F585"/>
    <mergeCell ref="F586:F590"/>
    <mergeCell ref="F591:F592"/>
    <mergeCell ref="F593:F598"/>
    <mergeCell ref="F599:F603"/>
    <mergeCell ref="F604:F606"/>
    <mergeCell ref="F608:F611"/>
    <mergeCell ref="F612:F616"/>
    <mergeCell ref="F617:F619"/>
    <mergeCell ref="F620:F623"/>
    <mergeCell ref="F624:F625"/>
    <mergeCell ref="F626:F629"/>
    <mergeCell ref="F630:F633"/>
    <mergeCell ref="F634:F636"/>
    <mergeCell ref="F637:F639"/>
    <mergeCell ref="F640:F642"/>
    <mergeCell ref="F643:F646"/>
    <mergeCell ref="F647:F648"/>
    <mergeCell ref="F649:F650"/>
    <mergeCell ref="F651:F652"/>
    <mergeCell ref="F653:F654"/>
    <mergeCell ref="F655:F657"/>
    <mergeCell ref="F658:F661"/>
    <mergeCell ref="F662:F665"/>
    <mergeCell ref="F666:F670"/>
    <mergeCell ref="F671:F673"/>
    <mergeCell ref="F674:F675"/>
    <mergeCell ref="F676:F678"/>
    <mergeCell ref="F679:F683"/>
    <mergeCell ref="F684:F686"/>
    <mergeCell ref="F687:F693"/>
    <mergeCell ref="F694:F697"/>
    <mergeCell ref="F698:F701"/>
    <mergeCell ref="F702:F704"/>
    <mergeCell ref="F705:F709"/>
    <mergeCell ref="F710:F712"/>
    <mergeCell ref="F713:F717"/>
    <mergeCell ref="F718:F722"/>
    <mergeCell ref="F723:F725"/>
    <mergeCell ref="F726:F730"/>
    <mergeCell ref="F732:F735"/>
    <mergeCell ref="F736:F741"/>
    <mergeCell ref="F742:F746"/>
    <mergeCell ref="F747:F752"/>
    <mergeCell ref="F753:F756"/>
    <mergeCell ref="F757:F758"/>
    <mergeCell ref="F759:F760"/>
    <mergeCell ref="F761:F762"/>
    <mergeCell ref="F765:F767"/>
    <mergeCell ref="F768:F770"/>
    <mergeCell ref="F772:F774"/>
    <mergeCell ref="F775:F780"/>
    <mergeCell ref="F781:F784"/>
    <mergeCell ref="F785:F788"/>
    <mergeCell ref="F789:F792"/>
    <mergeCell ref="F793:F794"/>
    <mergeCell ref="F795:F798"/>
    <mergeCell ref="F799:F802"/>
    <mergeCell ref="F803:F806"/>
    <mergeCell ref="F807:F810"/>
    <mergeCell ref="F811:F814"/>
    <mergeCell ref="F815:F818"/>
    <mergeCell ref="F819:F822"/>
    <mergeCell ref="F823:F826"/>
    <mergeCell ref="F827:F830"/>
    <mergeCell ref="F831:F834"/>
    <mergeCell ref="F835:F836"/>
    <mergeCell ref="F837:F838"/>
    <mergeCell ref="F839:F840"/>
    <mergeCell ref="F841:F843"/>
    <mergeCell ref="F844:F847"/>
    <mergeCell ref="F848:F853"/>
    <mergeCell ref="F854:F857"/>
    <mergeCell ref="F858:F861"/>
    <mergeCell ref="F862:F865"/>
    <mergeCell ref="F866:F867"/>
    <mergeCell ref="F868:F869"/>
    <mergeCell ref="F871:F874"/>
    <mergeCell ref="F875:F879"/>
    <mergeCell ref="F880:F881"/>
    <mergeCell ref="F882:F885"/>
    <mergeCell ref="F886:F889"/>
    <mergeCell ref="F890:F893"/>
    <mergeCell ref="F894:F897"/>
    <mergeCell ref="F898:F901"/>
    <mergeCell ref="F902:F904"/>
    <mergeCell ref="F905:F908"/>
    <mergeCell ref="F909:F912"/>
    <mergeCell ref="F913:F916"/>
    <mergeCell ref="F917:F919"/>
    <mergeCell ref="F920:F923"/>
    <mergeCell ref="F924:F927"/>
    <mergeCell ref="F928:F931"/>
    <mergeCell ref="F935:F936"/>
    <mergeCell ref="F939:F940"/>
    <mergeCell ref="F941:F942"/>
    <mergeCell ref="F943:F944"/>
    <mergeCell ref="F945:F946"/>
    <mergeCell ref="F947:F948"/>
    <mergeCell ref="F950:F951"/>
    <mergeCell ref="F954:F956"/>
    <mergeCell ref="F960:F961"/>
    <mergeCell ref="F962:F963"/>
    <mergeCell ref="F964:F965"/>
    <mergeCell ref="F966:F967"/>
    <mergeCell ref="F968:F969"/>
    <mergeCell ref="F970:F971"/>
    <mergeCell ref="F972:F973"/>
    <mergeCell ref="F974:F976"/>
    <mergeCell ref="F977:F979"/>
    <mergeCell ref="F980:F981"/>
    <mergeCell ref="F982:F984"/>
    <mergeCell ref="F985:F986"/>
    <mergeCell ref="F987:F988"/>
    <mergeCell ref="F990:F991"/>
    <mergeCell ref="F996:F1000"/>
    <mergeCell ref="F1001:F1002"/>
    <mergeCell ref="F1003:F1008"/>
    <mergeCell ref="F1009:F1012"/>
    <mergeCell ref="F1013:F1016"/>
    <mergeCell ref="F1017:F1019"/>
    <mergeCell ref="F1020:F1022"/>
    <mergeCell ref="F1023:F1026"/>
    <mergeCell ref="F1027:F1031"/>
    <mergeCell ref="F1034:F1038"/>
    <mergeCell ref="F1039:F1040"/>
    <mergeCell ref="F1041:F1046"/>
    <mergeCell ref="F1047:F1048"/>
    <mergeCell ref="F1049:F1054"/>
    <mergeCell ref="F1055:F1058"/>
    <mergeCell ref="F1060:F1061"/>
    <mergeCell ref="F1063:F1065"/>
    <mergeCell ref="F1067:F1069"/>
    <mergeCell ref="F1073:F1074"/>
    <mergeCell ref="F1076:F1077"/>
    <mergeCell ref="F1079:F1081"/>
    <mergeCell ref="F1082:F1083"/>
    <mergeCell ref="F1085:F1088"/>
    <mergeCell ref="F1089:F1093"/>
    <mergeCell ref="F1094:F1095"/>
    <mergeCell ref="F1096:F1099"/>
    <mergeCell ref="F1100:F1103"/>
    <mergeCell ref="F1104:F1107"/>
    <mergeCell ref="F1108:F1113"/>
    <mergeCell ref="F1114:F1117"/>
    <mergeCell ref="F1118:F1120"/>
    <mergeCell ref="F1121:F1123"/>
    <mergeCell ref="F1124:F1127"/>
    <mergeCell ref="F1128:F1131"/>
    <mergeCell ref="F1132:F1136"/>
    <mergeCell ref="F1137:F1138"/>
    <mergeCell ref="F1139:F1140"/>
    <mergeCell ref="F1141:F1142"/>
    <mergeCell ref="F1143:F1144"/>
    <mergeCell ref="F1145:F1147"/>
    <mergeCell ref="F1148:F1149"/>
    <mergeCell ref="F1151:F1152"/>
    <mergeCell ref="F1153:F1156"/>
    <mergeCell ref="F1157:F1160"/>
    <mergeCell ref="F1161:F1162"/>
    <mergeCell ref="F1163:F1164"/>
    <mergeCell ref="F1165:F1168"/>
    <mergeCell ref="F1169:F1170"/>
    <mergeCell ref="F1171:F1172"/>
    <mergeCell ref="F1173:F1174"/>
    <mergeCell ref="F1175:F1176"/>
    <mergeCell ref="F1177:F1178"/>
    <mergeCell ref="F1179:F1181"/>
    <mergeCell ref="F1182:F1189"/>
    <mergeCell ref="F1190:F1195"/>
    <mergeCell ref="F1196:F1199"/>
    <mergeCell ref="F1200:F1205"/>
    <mergeCell ref="F1210:F1212"/>
    <mergeCell ref="F1213:F1214"/>
    <mergeCell ref="G3:G4"/>
    <mergeCell ref="G5:G7"/>
    <mergeCell ref="G8:G12"/>
    <mergeCell ref="G13:G15"/>
    <mergeCell ref="G16:G18"/>
    <mergeCell ref="G19:G23"/>
    <mergeCell ref="G24:G25"/>
    <mergeCell ref="G27:G29"/>
    <mergeCell ref="G30:G32"/>
    <mergeCell ref="G33:G38"/>
    <mergeCell ref="G39:G42"/>
    <mergeCell ref="G43:G44"/>
    <mergeCell ref="G45:G49"/>
    <mergeCell ref="G50:G53"/>
    <mergeCell ref="G55:G57"/>
    <mergeCell ref="G58:G60"/>
    <mergeCell ref="G61:G67"/>
    <mergeCell ref="G68:G72"/>
    <mergeCell ref="G73:G78"/>
    <mergeCell ref="G79:G83"/>
    <mergeCell ref="G84:G87"/>
    <mergeCell ref="G88:G91"/>
    <mergeCell ref="G92:G94"/>
    <mergeCell ref="G95:G99"/>
    <mergeCell ref="G100:G104"/>
    <mergeCell ref="G105:G110"/>
    <mergeCell ref="G111:G115"/>
    <mergeCell ref="G116:G120"/>
    <mergeCell ref="G121:G124"/>
    <mergeCell ref="G125:G126"/>
    <mergeCell ref="G127:G132"/>
    <mergeCell ref="G134:G138"/>
    <mergeCell ref="G139:G144"/>
    <mergeCell ref="G145:G151"/>
    <mergeCell ref="G152:G157"/>
    <mergeCell ref="G158:G159"/>
    <mergeCell ref="G160:G162"/>
    <mergeCell ref="G164:G166"/>
    <mergeCell ref="G167:G170"/>
    <mergeCell ref="G171:G175"/>
    <mergeCell ref="G176:G177"/>
    <mergeCell ref="G178:G182"/>
    <mergeCell ref="G184:G189"/>
    <mergeCell ref="G190:G194"/>
    <mergeCell ref="G195:G198"/>
    <mergeCell ref="G199:G203"/>
    <mergeCell ref="G204:G208"/>
    <mergeCell ref="G209:G210"/>
    <mergeCell ref="G211:G213"/>
    <mergeCell ref="G214:G215"/>
    <mergeCell ref="G216:G220"/>
    <mergeCell ref="G221:G225"/>
    <mergeCell ref="G226:G228"/>
    <mergeCell ref="G229:G231"/>
    <mergeCell ref="G232:G235"/>
    <mergeCell ref="G236:G239"/>
    <mergeCell ref="G240:G243"/>
    <mergeCell ref="G244:G248"/>
    <mergeCell ref="G249:G253"/>
    <mergeCell ref="G254:G258"/>
    <mergeCell ref="G259:G264"/>
    <mergeCell ref="G265:G266"/>
    <mergeCell ref="G267:G270"/>
    <mergeCell ref="G271:G272"/>
    <mergeCell ref="G273:G276"/>
    <mergeCell ref="G277:G280"/>
    <mergeCell ref="G282:G284"/>
    <mergeCell ref="G285:G289"/>
    <mergeCell ref="G290:G293"/>
    <mergeCell ref="G294:G297"/>
    <mergeCell ref="G298:G302"/>
    <mergeCell ref="G303:G306"/>
    <mergeCell ref="G307:G311"/>
    <mergeCell ref="G312:G317"/>
    <mergeCell ref="G318:G321"/>
    <mergeCell ref="G322:G325"/>
    <mergeCell ref="G327:G330"/>
    <mergeCell ref="G331:G336"/>
    <mergeCell ref="G337:G341"/>
    <mergeCell ref="G342:G347"/>
    <mergeCell ref="G348:G352"/>
    <mergeCell ref="G353:G357"/>
    <mergeCell ref="G358:G362"/>
    <mergeCell ref="G363:G368"/>
    <mergeCell ref="G369:G373"/>
    <mergeCell ref="G374:G375"/>
    <mergeCell ref="G376:G380"/>
    <mergeCell ref="G381:G384"/>
    <mergeCell ref="G385:G389"/>
    <mergeCell ref="G390:G391"/>
    <mergeCell ref="G392:G393"/>
    <mergeCell ref="G394:G397"/>
    <mergeCell ref="G398:G402"/>
    <mergeCell ref="G403:G406"/>
    <mergeCell ref="G407:G411"/>
    <mergeCell ref="G412:G414"/>
    <mergeCell ref="G415:G419"/>
    <mergeCell ref="G420:G425"/>
    <mergeCell ref="G426:G433"/>
    <mergeCell ref="G434:G439"/>
    <mergeCell ref="G440:G441"/>
    <mergeCell ref="G442:G444"/>
    <mergeCell ref="G445:G447"/>
    <mergeCell ref="G448:G452"/>
    <mergeCell ref="G453:G456"/>
    <mergeCell ref="G457:G461"/>
    <mergeCell ref="G462:G463"/>
    <mergeCell ref="G464:G468"/>
    <mergeCell ref="G469:G470"/>
    <mergeCell ref="G471:G472"/>
    <mergeCell ref="G473:G478"/>
    <mergeCell ref="G479:G483"/>
    <mergeCell ref="G484:G488"/>
    <mergeCell ref="G489:G492"/>
    <mergeCell ref="G493:G500"/>
    <mergeCell ref="G501:G503"/>
    <mergeCell ref="G504:G505"/>
    <mergeCell ref="G506:G507"/>
    <mergeCell ref="G508:G510"/>
    <mergeCell ref="G511:G513"/>
    <mergeCell ref="G514:G517"/>
    <mergeCell ref="G518:G519"/>
    <mergeCell ref="G520:G521"/>
    <mergeCell ref="G522:G525"/>
    <mergeCell ref="G526:G528"/>
    <mergeCell ref="G529:G533"/>
    <mergeCell ref="G534:G535"/>
    <mergeCell ref="G536:G538"/>
    <mergeCell ref="G539:G542"/>
    <mergeCell ref="G543:G544"/>
    <mergeCell ref="G546:G548"/>
    <mergeCell ref="G550:G552"/>
    <mergeCell ref="G553:G555"/>
    <mergeCell ref="G556:G560"/>
    <mergeCell ref="G562:G564"/>
    <mergeCell ref="G565:G567"/>
    <mergeCell ref="G570:G573"/>
    <mergeCell ref="G574:G577"/>
    <mergeCell ref="G578:G585"/>
    <mergeCell ref="G586:G590"/>
    <mergeCell ref="G591:G592"/>
    <mergeCell ref="G593:G598"/>
    <mergeCell ref="G599:G603"/>
    <mergeCell ref="G604:G606"/>
    <mergeCell ref="G608:G611"/>
    <mergeCell ref="G612:G616"/>
    <mergeCell ref="G617:G619"/>
    <mergeCell ref="G620:G623"/>
    <mergeCell ref="G624:G625"/>
    <mergeCell ref="G626:G629"/>
    <mergeCell ref="G630:G633"/>
    <mergeCell ref="G634:G636"/>
    <mergeCell ref="G637:G639"/>
    <mergeCell ref="G640:G642"/>
    <mergeCell ref="G643:G646"/>
    <mergeCell ref="G647:G648"/>
    <mergeCell ref="G649:G650"/>
    <mergeCell ref="G651:G652"/>
    <mergeCell ref="G653:G654"/>
    <mergeCell ref="G655:G657"/>
    <mergeCell ref="G658:G661"/>
    <mergeCell ref="G662:G665"/>
    <mergeCell ref="G666:G670"/>
    <mergeCell ref="G671:G673"/>
    <mergeCell ref="G674:G675"/>
    <mergeCell ref="G676:G678"/>
    <mergeCell ref="G679:G683"/>
    <mergeCell ref="G684:G686"/>
    <mergeCell ref="G687:G693"/>
    <mergeCell ref="G694:G697"/>
    <mergeCell ref="G698:G701"/>
    <mergeCell ref="G702:G704"/>
    <mergeCell ref="G705:G709"/>
    <mergeCell ref="G710:G712"/>
    <mergeCell ref="G713:G717"/>
    <mergeCell ref="G718:G722"/>
    <mergeCell ref="G723:G725"/>
    <mergeCell ref="G726:G730"/>
    <mergeCell ref="G732:G735"/>
    <mergeCell ref="G736:G741"/>
    <mergeCell ref="G742:G746"/>
    <mergeCell ref="G747:G752"/>
    <mergeCell ref="G753:G756"/>
    <mergeCell ref="G757:G758"/>
    <mergeCell ref="G759:G760"/>
    <mergeCell ref="G761:G762"/>
    <mergeCell ref="G765:G767"/>
    <mergeCell ref="G768:G770"/>
    <mergeCell ref="G772:G774"/>
    <mergeCell ref="G775:G780"/>
    <mergeCell ref="G781:G784"/>
    <mergeCell ref="G785:G788"/>
    <mergeCell ref="G789:G792"/>
    <mergeCell ref="G793:G794"/>
    <mergeCell ref="G795:G798"/>
    <mergeCell ref="G799:G802"/>
    <mergeCell ref="G803:G806"/>
    <mergeCell ref="G807:G810"/>
    <mergeCell ref="G811:G814"/>
    <mergeCell ref="G815:G818"/>
    <mergeCell ref="G819:G822"/>
    <mergeCell ref="G823:G826"/>
    <mergeCell ref="G827:G830"/>
    <mergeCell ref="G831:G834"/>
    <mergeCell ref="G835:G836"/>
    <mergeCell ref="G837:G838"/>
    <mergeCell ref="G839:G840"/>
    <mergeCell ref="G841:G843"/>
    <mergeCell ref="G844:G847"/>
    <mergeCell ref="G848:G853"/>
    <mergeCell ref="G854:G857"/>
    <mergeCell ref="G858:G861"/>
    <mergeCell ref="G862:G865"/>
    <mergeCell ref="G866:G867"/>
    <mergeCell ref="G868:G869"/>
    <mergeCell ref="G871:G874"/>
    <mergeCell ref="G875:G879"/>
    <mergeCell ref="G880:G881"/>
    <mergeCell ref="G882:G885"/>
    <mergeCell ref="G886:G889"/>
    <mergeCell ref="G890:G893"/>
    <mergeCell ref="G894:G897"/>
    <mergeCell ref="G898:G901"/>
    <mergeCell ref="G902:G904"/>
    <mergeCell ref="G905:G908"/>
    <mergeCell ref="G909:G912"/>
    <mergeCell ref="G913:G916"/>
    <mergeCell ref="G917:G919"/>
    <mergeCell ref="G920:G923"/>
    <mergeCell ref="G924:G927"/>
    <mergeCell ref="G928:G931"/>
    <mergeCell ref="G935:G936"/>
    <mergeCell ref="G939:G940"/>
    <mergeCell ref="G941:G942"/>
    <mergeCell ref="G943:G944"/>
    <mergeCell ref="G945:G946"/>
    <mergeCell ref="G947:G948"/>
    <mergeCell ref="G950:G951"/>
    <mergeCell ref="G954:G956"/>
    <mergeCell ref="G960:G961"/>
    <mergeCell ref="G962:G963"/>
    <mergeCell ref="G964:G965"/>
    <mergeCell ref="G966:G967"/>
    <mergeCell ref="G968:G969"/>
    <mergeCell ref="G970:G971"/>
    <mergeCell ref="G972:G973"/>
    <mergeCell ref="G974:G976"/>
    <mergeCell ref="G977:G979"/>
    <mergeCell ref="G980:G981"/>
    <mergeCell ref="G982:G984"/>
    <mergeCell ref="G985:G986"/>
    <mergeCell ref="G987:G988"/>
    <mergeCell ref="G990:G991"/>
    <mergeCell ref="G996:G1000"/>
    <mergeCell ref="G1001:G1002"/>
    <mergeCell ref="G1003:G1008"/>
    <mergeCell ref="G1009:G1012"/>
    <mergeCell ref="G1013:G1016"/>
    <mergeCell ref="G1017:G1019"/>
    <mergeCell ref="G1020:G1022"/>
    <mergeCell ref="G1023:G1026"/>
    <mergeCell ref="G1027:G1031"/>
    <mergeCell ref="G1034:G1038"/>
    <mergeCell ref="G1039:G1040"/>
    <mergeCell ref="G1041:G1046"/>
    <mergeCell ref="G1047:G1048"/>
    <mergeCell ref="G1049:G1054"/>
    <mergeCell ref="G1055:G1058"/>
    <mergeCell ref="G1060:G1061"/>
    <mergeCell ref="G1063:G1065"/>
    <mergeCell ref="G1067:G1069"/>
    <mergeCell ref="G1073:G1074"/>
    <mergeCell ref="G1076:G1077"/>
    <mergeCell ref="G1079:G1081"/>
    <mergeCell ref="G1082:G1083"/>
    <mergeCell ref="G1085:G1088"/>
    <mergeCell ref="G1089:G1093"/>
    <mergeCell ref="G1094:G1095"/>
    <mergeCell ref="G1096:G1099"/>
    <mergeCell ref="G1100:G1103"/>
    <mergeCell ref="G1104:G1107"/>
    <mergeCell ref="G1108:G1113"/>
    <mergeCell ref="G1114:G1117"/>
    <mergeCell ref="G1118:G1120"/>
    <mergeCell ref="G1121:G1123"/>
    <mergeCell ref="G1124:G1127"/>
    <mergeCell ref="G1128:G1131"/>
    <mergeCell ref="G1132:G1136"/>
    <mergeCell ref="G1137:G1138"/>
    <mergeCell ref="G1139:G1140"/>
    <mergeCell ref="G1141:G1142"/>
    <mergeCell ref="G1143:G1144"/>
    <mergeCell ref="G1145:G1147"/>
    <mergeCell ref="G1148:G1149"/>
    <mergeCell ref="G1151:G1152"/>
    <mergeCell ref="G1153:G1156"/>
    <mergeCell ref="G1157:G1160"/>
    <mergeCell ref="G1161:G1162"/>
    <mergeCell ref="G1163:G1164"/>
    <mergeCell ref="G1165:G1168"/>
    <mergeCell ref="G1169:G1170"/>
    <mergeCell ref="G1171:G1172"/>
    <mergeCell ref="G1173:G1174"/>
    <mergeCell ref="G1175:G1176"/>
    <mergeCell ref="G1177:G1178"/>
    <mergeCell ref="G1179:G1181"/>
    <mergeCell ref="G1182:G1189"/>
    <mergeCell ref="G1190:G1195"/>
    <mergeCell ref="G1196:G1199"/>
    <mergeCell ref="G1200:G1205"/>
    <mergeCell ref="G1210:G1212"/>
    <mergeCell ref="G1213:G1214"/>
    <mergeCell ref="H3:H4"/>
    <mergeCell ref="H5:H7"/>
    <mergeCell ref="H8:H12"/>
    <mergeCell ref="H13:H15"/>
    <mergeCell ref="H16:H18"/>
    <mergeCell ref="H19:H23"/>
    <mergeCell ref="H24:H25"/>
    <mergeCell ref="H27:H29"/>
    <mergeCell ref="H30:H32"/>
    <mergeCell ref="H33:H38"/>
    <mergeCell ref="H39:H42"/>
    <mergeCell ref="H43:H44"/>
    <mergeCell ref="H45:H49"/>
    <mergeCell ref="H50:H53"/>
    <mergeCell ref="H55:H57"/>
    <mergeCell ref="H58:H60"/>
    <mergeCell ref="H61:H67"/>
    <mergeCell ref="H68:H72"/>
    <mergeCell ref="H73:H78"/>
    <mergeCell ref="H79:H83"/>
    <mergeCell ref="H84:H87"/>
    <mergeCell ref="H88:H91"/>
    <mergeCell ref="H92:H94"/>
    <mergeCell ref="H95:H99"/>
    <mergeCell ref="H100:H104"/>
    <mergeCell ref="H105:H110"/>
    <mergeCell ref="H111:H115"/>
    <mergeCell ref="H116:H120"/>
    <mergeCell ref="H121:H124"/>
    <mergeCell ref="H125:H126"/>
    <mergeCell ref="H127:H132"/>
    <mergeCell ref="H134:H138"/>
    <mergeCell ref="H139:H144"/>
    <mergeCell ref="H145:H151"/>
    <mergeCell ref="H152:H157"/>
    <mergeCell ref="H158:H159"/>
    <mergeCell ref="H160:H162"/>
    <mergeCell ref="H164:H166"/>
    <mergeCell ref="H167:H170"/>
    <mergeCell ref="H171:H175"/>
    <mergeCell ref="H176:H177"/>
    <mergeCell ref="H178:H182"/>
    <mergeCell ref="H184:H189"/>
    <mergeCell ref="H190:H194"/>
    <mergeCell ref="H195:H198"/>
    <mergeCell ref="H199:H203"/>
    <mergeCell ref="H204:H208"/>
    <mergeCell ref="H209:H210"/>
    <mergeCell ref="H211:H213"/>
    <mergeCell ref="H214:H215"/>
    <mergeCell ref="H216:H220"/>
    <mergeCell ref="H221:H225"/>
    <mergeCell ref="H226:H228"/>
    <mergeCell ref="H229:H231"/>
    <mergeCell ref="H232:H235"/>
    <mergeCell ref="H236:H239"/>
    <mergeCell ref="H240:H243"/>
    <mergeCell ref="H244:H248"/>
    <mergeCell ref="H249:H253"/>
    <mergeCell ref="H254:H258"/>
    <mergeCell ref="H259:H264"/>
    <mergeCell ref="H265:H266"/>
    <mergeCell ref="H267:H270"/>
    <mergeCell ref="H271:H272"/>
    <mergeCell ref="H273:H276"/>
    <mergeCell ref="H277:H280"/>
    <mergeCell ref="H282:H284"/>
    <mergeCell ref="H285:H289"/>
    <mergeCell ref="H290:H293"/>
    <mergeCell ref="H294:H297"/>
    <mergeCell ref="H298:H302"/>
    <mergeCell ref="H303:H306"/>
    <mergeCell ref="H307:H311"/>
    <mergeCell ref="H312:H317"/>
    <mergeCell ref="H318:H321"/>
    <mergeCell ref="H322:H325"/>
    <mergeCell ref="H327:H330"/>
    <mergeCell ref="H331:H336"/>
    <mergeCell ref="H337:H341"/>
    <mergeCell ref="H342:H347"/>
    <mergeCell ref="H348:H352"/>
    <mergeCell ref="H353:H357"/>
    <mergeCell ref="H358:H362"/>
    <mergeCell ref="H363:H368"/>
    <mergeCell ref="H369:H373"/>
    <mergeCell ref="H374:H375"/>
    <mergeCell ref="H376:H380"/>
    <mergeCell ref="H381:H384"/>
    <mergeCell ref="H385:H389"/>
    <mergeCell ref="H390:H391"/>
    <mergeCell ref="H392:H393"/>
    <mergeCell ref="H394:H397"/>
    <mergeCell ref="H398:H402"/>
    <mergeCell ref="H403:H406"/>
    <mergeCell ref="H407:H411"/>
    <mergeCell ref="H412:H414"/>
    <mergeCell ref="H415:H419"/>
    <mergeCell ref="H420:H425"/>
    <mergeCell ref="H426:H433"/>
    <mergeCell ref="H434:H439"/>
    <mergeCell ref="H440:H441"/>
    <mergeCell ref="H442:H444"/>
    <mergeCell ref="H445:H447"/>
    <mergeCell ref="H448:H452"/>
    <mergeCell ref="H453:H456"/>
    <mergeCell ref="H457:H461"/>
    <mergeCell ref="H462:H463"/>
    <mergeCell ref="H464:H468"/>
    <mergeCell ref="H469:H470"/>
    <mergeCell ref="H471:H472"/>
    <mergeCell ref="H473:H478"/>
    <mergeCell ref="H479:H483"/>
    <mergeCell ref="H484:H488"/>
    <mergeCell ref="H489:H492"/>
    <mergeCell ref="H493:H500"/>
    <mergeCell ref="H501:H503"/>
    <mergeCell ref="H504:H505"/>
    <mergeCell ref="H506:H507"/>
    <mergeCell ref="H508:H510"/>
    <mergeCell ref="H511:H513"/>
    <mergeCell ref="H514:H517"/>
    <mergeCell ref="H518:H519"/>
    <mergeCell ref="H520:H521"/>
    <mergeCell ref="H522:H525"/>
    <mergeCell ref="H526:H528"/>
    <mergeCell ref="H529:H533"/>
    <mergeCell ref="H534:H535"/>
    <mergeCell ref="H536:H538"/>
    <mergeCell ref="H539:H542"/>
    <mergeCell ref="H543:H544"/>
    <mergeCell ref="H546:H548"/>
    <mergeCell ref="H550:H552"/>
    <mergeCell ref="H553:H555"/>
    <mergeCell ref="H556:H560"/>
    <mergeCell ref="H562:H564"/>
    <mergeCell ref="H565:H567"/>
    <mergeCell ref="H570:H573"/>
    <mergeCell ref="H574:H577"/>
    <mergeCell ref="H578:H585"/>
    <mergeCell ref="H586:H590"/>
    <mergeCell ref="H591:H592"/>
    <mergeCell ref="H593:H598"/>
    <mergeCell ref="H599:H603"/>
    <mergeCell ref="H604:H606"/>
    <mergeCell ref="H608:H611"/>
    <mergeCell ref="H612:H616"/>
    <mergeCell ref="H617:H619"/>
    <mergeCell ref="H620:H623"/>
    <mergeCell ref="H624:H625"/>
    <mergeCell ref="H626:H629"/>
    <mergeCell ref="H630:H633"/>
    <mergeCell ref="H634:H636"/>
    <mergeCell ref="H637:H639"/>
    <mergeCell ref="H640:H642"/>
    <mergeCell ref="H643:H646"/>
    <mergeCell ref="H647:H648"/>
    <mergeCell ref="H649:H650"/>
    <mergeCell ref="H651:H652"/>
    <mergeCell ref="H653:H654"/>
    <mergeCell ref="H655:H657"/>
    <mergeCell ref="H658:H661"/>
    <mergeCell ref="H662:H665"/>
    <mergeCell ref="H666:H670"/>
    <mergeCell ref="H671:H673"/>
    <mergeCell ref="H674:H675"/>
    <mergeCell ref="H676:H678"/>
    <mergeCell ref="H679:H683"/>
    <mergeCell ref="H684:H686"/>
    <mergeCell ref="H687:H693"/>
    <mergeCell ref="H694:H697"/>
    <mergeCell ref="H698:H701"/>
    <mergeCell ref="H702:H704"/>
    <mergeCell ref="H705:H709"/>
    <mergeCell ref="H710:H712"/>
    <mergeCell ref="H713:H717"/>
    <mergeCell ref="H718:H722"/>
    <mergeCell ref="H723:H725"/>
    <mergeCell ref="H726:H730"/>
    <mergeCell ref="H732:H735"/>
    <mergeCell ref="H736:H741"/>
    <mergeCell ref="H742:H746"/>
    <mergeCell ref="H747:H752"/>
    <mergeCell ref="H753:H756"/>
    <mergeCell ref="H757:H758"/>
    <mergeCell ref="H759:H760"/>
    <mergeCell ref="H761:H762"/>
    <mergeCell ref="H765:H767"/>
    <mergeCell ref="H768:H770"/>
    <mergeCell ref="H772:H774"/>
    <mergeCell ref="H775:H780"/>
    <mergeCell ref="H781:H784"/>
    <mergeCell ref="H785:H788"/>
    <mergeCell ref="H789:H792"/>
    <mergeCell ref="H793:H794"/>
    <mergeCell ref="H795:H798"/>
    <mergeCell ref="H799:H802"/>
    <mergeCell ref="H803:H806"/>
    <mergeCell ref="H807:H810"/>
    <mergeCell ref="H811:H814"/>
    <mergeCell ref="H815:H818"/>
    <mergeCell ref="H819:H822"/>
    <mergeCell ref="H823:H826"/>
    <mergeCell ref="H827:H830"/>
    <mergeCell ref="H831:H834"/>
    <mergeCell ref="H835:H836"/>
    <mergeCell ref="H837:H838"/>
    <mergeCell ref="H839:H840"/>
    <mergeCell ref="H841:H843"/>
    <mergeCell ref="H844:H847"/>
    <mergeCell ref="H848:H853"/>
    <mergeCell ref="H854:H857"/>
    <mergeCell ref="H858:H861"/>
    <mergeCell ref="H862:H865"/>
    <mergeCell ref="H866:H867"/>
    <mergeCell ref="H868:H869"/>
    <mergeCell ref="H871:H874"/>
    <mergeCell ref="H875:H879"/>
    <mergeCell ref="H880:H881"/>
    <mergeCell ref="H882:H885"/>
    <mergeCell ref="H886:H889"/>
    <mergeCell ref="H890:H893"/>
    <mergeCell ref="H894:H897"/>
    <mergeCell ref="H898:H901"/>
    <mergeCell ref="H902:H904"/>
    <mergeCell ref="H905:H908"/>
    <mergeCell ref="H909:H912"/>
    <mergeCell ref="H913:H916"/>
    <mergeCell ref="H917:H919"/>
    <mergeCell ref="H920:H923"/>
    <mergeCell ref="H924:H927"/>
    <mergeCell ref="H928:H931"/>
    <mergeCell ref="H935:H936"/>
    <mergeCell ref="H939:H940"/>
    <mergeCell ref="H941:H942"/>
    <mergeCell ref="H943:H944"/>
    <mergeCell ref="H945:H946"/>
    <mergeCell ref="H947:H948"/>
    <mergeCell ref="H950:H951"/>
    <mergeCell ref="H954:H956"/>
    <mergeCell ref="H960:H961"/>
    <mergeCell ref="H962:H963"/>
    <mergeCell ref="H964:H965"/>
    <mergeCell ref="H966:H967"/>
    <mergeCell ref="H968:H969"/>
    <mergeCell ref="H970:H971"/>
    <mergeCell ref="H972:H973"/>
    <mergeCell ref="H974:H976"/>
    <mergeCell ref="H977:H979"/>
    <mergeCell ref="H980:H981"/>
    <mergeCell ref="H982:H984"/>
    <mergeCell ref="H985:H986"/>
    <mergeCell ref="H987:H988"/>
    <mergeCell ref="H990:H991"/>
    <mergeCell ref="H996:H1000"/>
    <mergeCell ref="H1001:H1002"/>
    <mergeCell ref="H1003:H1008"/>
    <mergeCell ref="H1009:H1012"/>
    <mergeCell ref="H1013:H1016"/>
    <mergeCell ref="H1017:H1019"/>
    <mergeCell ref="H1020:H1022"/>
    <mergeCell ref="H1023:H1026"/>
    <mergeCell ref="H1027:H1031"/>
    <mergeCell ref="H1034:H1038"/>
    <mergeCell ref="H1039:H1040"/>
    <mergeCell ref="H1041:H1046"/>
    <mergeCell ref="H1047:H1048"/>
    <mergeCell ref="H1049:H1054"/>
    <mergeCell ref="H1055:H1058"/>
    <mergeCell ref="H1060:H1061"/>
    <mergeCell ref="H1063:H1065"/>
    <mergeCell ref="H1067:H1069"/>
    <mergeCell ref="H1073:H1074"/>
    <mergeCell ref="H1076:H1077"/>
    <mergeCell ref="H1079:H1081"/>
    <mergeCell ref="H1082:H1083"/>
    <mergeCell ref="H1085:H1088"/>
    <mergeCell ref="H1089:H1093"/>
    <mergeCell ref="H1094:H1095"/>
    <mergeCell ref="H1096:H1099"/>
    <mergeCell ref="H1100:H1103"/>
    <mergeCell ref="H1104:H1107"/>
    <mergeCell ref="H1108:H1113"/>
    <mergeCell ref="H1114:H1117"/>
    <mergeCell ref="H1118:H1120"/>
    <mergeCell ref="H1121:H1123"/>
    <mergeCell ref="H1124:H1127"/>
    <mergeCell ref="H1128:H1131"/>
    <mergeCell ref="H1132:H1136"/>
    <mergeCell ref="H1137:H1138"/>
    <mergeCell ref="H1139:H1140"/>
    <mergeCell ref="H1141:H1142"/>
    <mergeCell ref="H1143:H1144"/>
    <mergeCell ref="H1145:H1147"/>
    <mergeCell ref="H1148:H1149"/>
    <mergeCell ref="H1151:H1152"/>
    <mergeCell ref="H1153:H1156"/>
    <mergeCell ref="H1157:H1160"/>
    <mergeCell ref="H1161:H1162"/>
    <mergeCell ref="H1163:H1164"/>
    <mergeCell ref="H1165:H1168"/>
    <mergeCell ref="H1169:H1170"/>
    <mergeCell ref="H1171:H1172"/>
    <mergeCell ref="H1173:H1174"/>
    <mergeCell ref="H1175:H1176"/>
    <mergeCell ref="H1177:H1178"/>
    <mergeCell ref="H1179:H1181"/>
    <mergeCell ref="H1182:H1189"/>
    <mergeCell ref="H1190:H1195"/>
    <mergeCell ref="H1196:H1199"/>
    <mergeCell ref="H1200:H1205"/>
    <mergeCell ref="H1210:H1212"/>
    <mergeCell ref="H1213:H1214"/>
    <mergeCell ref="I3:I4"/>
    <mergeCell ref="I5:I7"/>
    <mergeCell ref="I8:I12"/>
    <mergeCell ref="I13:I15"/>
    <mergeCell ref="I16:I18"/>
    <mergeCell ref="I19:I23"/>
    <mergeCell ref="I24:I25"/>
    <mergeCell ref="I27:I29"/>
    <mergeCell ref="I30:I32"/>
    <mergeCell ref="I33:I38"/>
    <mergeCell ref="I39:I42"/>
    <mergeCell ref="I43:I44"/>
    <mergeCell ref="I45:I49"/>
    <mergeCell ref="I50:I53"/>
    <mergeCell ref="I55:I57"/>
    <mergeCell ref="I58:I60"/>
    <mergeCell ref="I61:I67"/>
    <mergeCell ref="I68:I72"/>
    <mergeCell ref="I73:I78"/>
    <mergeCell ref="I79:I83"/>
    <mergeCell ref="I84:I87"/>
    <mergeCell ref="I88:I91"/>
    <mergeCell ref="I92:I94"/>
    <mergeCell ref="I95:I99"/>
    <mergeCell ref="I100:I104"/>
    <mergeCell ref="I105:I110"/>
    <mergeCell ref="I111:I115"/>
    <mergeCell ref="I116:I120"/>
    <mergeCell ref="I121:I124"/>
    <mergeCell ref="I127:I132"/>
    <mergeCell ref="I134:I138"/>
    <mergeCell ref="I139:I144"/>
    <mergeCell ref="I145:I151"/>
    <mergeCell ref="I152:I157"/>
    <mergeCell ref="I158:I159"/>
    <mergeCell ref="I160:I162"/>
    <mergeCell ref="I164:I166"/>
    <mergeCell ref="I167:I170"/>
    <mergeCell ref="I171:I175"/>
    <mergeCell ref="I176:I177"/>
    <mergeCell ref="I178:I182"/>
    <mergeCell ref="I184:I189"/>
    <mergeCell ref="I190:I194"/>
    <mergeCell ref="I195:I198"/>
    <mergeCell ref="I199:I203"/>
    <mergeCell ref="I204:I208"/>
    <mergeCell ref="I209:I210"/>
    <mergeCell ref="I211:I213"/>
    <mergeCell ref="I214:I215"/>
    <mergeCell ref="I216:I220"/>
    <mergeCell ref="I221:I225"/>
    <mergeCell ref="I226:I228"/>
    <mergeCell ref="I229:I231"/>
    <mergeCell ref="I232:I235"/>
    <mergeCell ref="I236:I239"/>
    <mergeCell ref="I240:I243"/>
    <mergeCell ref="I244:I248"/>
    <mergeCell ref="I249:I253"/>
    <mergeCell ref="I254:I258"/>
    <mergeCell ref="I259:I264"/>
    <mergeCell ref="I265:I266"/>
    <mergeCell ref="I267:I270"/>
    <mergeCell ref="I271:I272"/>
    <mergeCell ref="I273:I276"/>
    <mergeCell ref="I277:I280"/>
    <mergeCell ref="I282:I284"/>
    <mergeCell ref="I285:I289"/>
    <mergeCell ref="I290:I293"/>
    <mergeCell ref="I294:I297"/>
    <mergeCell ref="I298:I302"/>
    <mergeCell ref="I303:I306"/>
    <mergeCell ref="I307:I311"/>
    <mergeCell ref="I312:I317"/>
    <mergeCell ref="I318:I321"/>
    <mergeCell ref="I322:I325"/>
    <mergeCell ref="I327:I330"/>
    <mergeCell ref="I331:I336"/>
    <mergeCell ref="I337:I341"/>
    <mergeCell ref="I342:I347"/>
    <mergeCell ref="I348:I352"/>
    <mergeCell ref="I353:I357"/>
    <mergeCell ref="I358:I362"/>
    <mergeCell ref="I363:I368"/>
    <mergeCell ref="I369:I373"/>
    <mergeCell ref="I374:I375"/>
    <mergeCell ref="I376:I380"/>
    <mergeCell ref="I381:I384"/>
    <mergeCell ref="I385:I389"/>
    <mergeCell ref="I390:I391"/>
    <mergeCell ref="I392:I393"/>
    <mergeCell ref="I394:I397"/>
    <mergeCell ref="I398:I402"/>
    <mergeCell ref="I403:I406"/>
    <mergeCell ref="I407:I411"/>
    <mergeCell ref="I415:I419"/>
    <mergeCell ref="I420:I425"/>
    <mergeCell ref="I426:I433"/>
    <mergeCell ref="I434:I439"/>
    <mergeCell ref="I440:I441"/>
    <mergeCell ref="I442:I444"/>
    <mergeCell ref="I445:I447"/>
    <mergeCell ref="I448:I452"/>
    <mergeCell ref="I453:I456"/>
    <mergeCell ref="I457:I461"/>
    <mergeCell ref="I462:I463"/>
    <mergeCell ref="I464:I468"/>
    <mergeCell ref="I469:I470"/>
    <mergeCell ref="I471:I472"/>
    <mergeCell ref="I473:I478"/>
    <mergeCell ref="I479:I483"/>
    <mergeCell ref="I484:I488"/>
    <mergeCell ref="I489:I492"/>
    <mergeCell ref="I493:I500"/>
    <mergeCell ref="I501:I503"/>
    <mergeCell ref="I504:I505"/>
    <mergeCell ref="I506:I507"/>
    <mergeCell ref="I508:I510"/>
    <mergeCell ref="I511:I513"/>
    <mergeCell ref="I514:I517"/>
    <mergeCell ref="I518:I519"/>
    <mergeCell ref="I520:I521"/>
    <mergeCell ref="I522:I525"/>
    <mergeCell ref="I526:I528"/>
    <mergeCell ref="I529:I533"/>
    <mergeCell ref="I534:I535"/>
    <mergeCell ref="I536:I538"/>
    <mergeCell ref="I539:I542"/>
    <mergeCell ref="I543:I544"/>
    <mergeCell ref="I546:I548"/>
    <mergeCell ref="I550:I552"/>
    <mergeCell ref="I553:I555"/>
    <mergeCell ref="I556:I560"/>
    <mergeCell ref="I562:I564"/>
    <mergeCell ref="I565:I567"/>
    <mergeCell ref="I570:I573"/>
    <mergeCell ref="I574:I577"/>
    <mergeCell ref="I578:I585"/>
    <mergeCell ref="I586:I590"/>
    <mergeCell ref="I591:I592"/>
    <mergeCell ref="I593:I598"/>
    <mergeCell ref="I599:I603"/>
    <mergeCell ref="I604:I606"/>
    <mergeCell ref="I608:I611"/>
    <mergeCell ref="I612:I616"/>
    <mergeCell ref="I617:I619"/>
    <mergeCell ref="I620:I623"/>
    <mergeCell ref="I624:I625"/>
    <mergeCell ref="I626:I629"/>
    <mergeCell ref="I630:I633"/>
    <mergeCell ref="I634:I636"/>
    <mergeCell ref="I637:I639"/>
    <mergeCell ref="I640:I642"/>
    <mergeCell ref="I643:I646"/>
    <mergeCell ref="I647:I648"/>
    <mergeCell ref="I649:I650"/>
    <mergeCell ref="I651:I652"/>
    <mergeCell ref="I653:I654"/>
    <mergeCell ref="I655:I657"/>
    <mergeCell ref="I658:I661"/>
    <mergeCell ref="I662:I665"/>
    <mergeCell ref="I666:I670"/>
    <mergeCell ref="I671:I673"/>
    <mergeCell ref="I674:I675"/>
    <mergeCell ref="I676:I678"/>
    <mergeCell ref="I679:I683"/>
    <mergeCell ref="I684:I686"/>
    <mergeCell ref="I687:I693"/>
    <mergeCell ref="I694:I697"/>
    <mergeCell ref="I698:I701"/>
    <mergeCell ref="I702:I704"/>
    <mergeCell ref="I705:I707"/>
    <mergeCell ref="I710:I712"/>
    <mergeCell ref="I713:I717"/>
    <mergeCell ref="I718:I722"/>
    <mergeCell ref="I723:I725"/>
    <mergeCell ref="I726:I730"/>
    <mergeCell ref="I732:I735"/>
    <mergeCell ref="I736:I741"/>
    <mergeCell ref="I742:I746"/>
    <mergeCell ref="I747:I752"/>
    <mergeCell ref="I753:I756"/>
    <mergeCell ref="I757:I758"/>
    <mergeCell ref="I759:I760"/>
    <mergeCell ref="I761:I762"/>
    <mergeCell ref="I765:I767"/>
    <mergeCell ref="I768:I770"/>
    <mergeCell ref="I772:I774"/>
    <mergeCell ref="I775:I780"/>
    <mergeCell ref="I781:I784"/>
    <mergeCell ref="I785:I788"/>
    <mergeCell ref="I789:I792"/>
    <mergeCell ref="I793:I794"/>
    <mergeCell ref="I795:I798"/>
    <mergeCell ref="I799:I802"/>
    <mergeCell ref="I803:I806"/>
    <mergeCell ref="I807:I810"/>
    <mergeCell ref="I811:I814"/>
    <mergeCell ref="I815:I818"/>
    <mergeCell ref="I819:I822"/>
    <mergeCell ref="I823:I826"/>
    <mergeCell ref="I827:I830"/>
    <mergeCell ref="I831:I834"/>
    <mergeCell ref="I835:I836"/>
    <mergeCell ref="I837:I838"/>
    <mergeCell ref="I839:I840"/>
    <mergeCell ref="I841:I843"/>
    <mergeCell ref="I844:I847"/>
    <mergeCell ref="I848:I853"/>
    <mergeCell ref="I854:I857"/>
    <mergeCell ref="I858:I861"/>
    <mergeCell ref="I862:I865"/>
    <mergeCell ref="I866:I867"/>
    <mergeCell ref="I868:I869"/>
    <mergeCell ref="I871:I874"/>
    <mergeCell ref="I875:I879"/>
    <mergeCell ref="I880:I881"/>
    <mergeCell ref="I882:I885"/>
    <mergeCell ref="I886:I889"/>
    <mergeCell ref="I890:I893"/>
    <mergeCell ref="I894:I897"/>
    <mergeCell ref="I898:I901"/>
    <mergeCell ref="I902:I904"/>
    <mergeCell ref="I905:I908"/>
    <mergeCell ref="I909:I912"/>
    <mergeCell ref="I913:I916"/>
    <mergeCell ref="I917:I919"/>
    <mergeCell ref="I920:I923"/>
    <mergeCell ref="I924:I927"/>
    <mergeCell ref="I928:I931"/>
    <mergeCell ref="I935:I936"/>
    <mergeCell ref="I939:I940"/>
    <mergeCell ref="I941:I942"/>
    <mergeCell ref="I943:I944"/>
    <mergeCell ref="I945:I946"/>
    <mergeCell ref="I947:I948"/>
    <mergeCell ref="I954:I956"/>
    <mergeCell ref="I960:I961"/>
    <mergeCell ref="I962:I963"/>
    <mergeCell ref="I964:I965"/>
    <mergeCell ref="I966:I967"/>
    <mergeCell ref="I968:I969"/>
    <mergeCell ref="I970:I971"/>
    <mergeCell ref="I972:I973"/>
    <mergeCell ref="I974:I976"/>
    <mergeCell ref="I977:I979"/>
    <mergeCell ref="I980:I981"/>
    <mergeCell ref="I982:I984"/>
    <mergeCell ref="I985:I986"/>
    <mergeCell ref="I987:I988"/>
    <mergeCell ref="I990:I991"/>
    <mergeCell ref="I996:I1000"/>
    <mergeCell ref="I1001:I1002"/>
    <mergeCell ref="I1003:I1008"/>
    <mergeCell ref="I1009:I1012"/>
    <mergeCell ref="I1013:I1016"/>
    <mergeCell ref="I1017:I1019"/>
    <mergeCell ref="I1020:I1022"/>
    <mergeCell ref="I1023:I1026"/>
    <mergeCell ref="I1027:I1031"/>
    <mergeCell ref="I1034:I1038"/>
    <mergeCell ref="I1039:I1040"/>
    <mergeCell ref="I1041:I1046"/>
    <mergeCell ref="I1047:I1048"/>
    <mergeCell ref="I1049:I1054"/>
    <mergeCell ref="I1055:I1058"/>
    <mergeCell ref="I1063:I1065"/>
    <mergeCell ref="I1067:I1069"/>
    <mergeCell ref="I1073:I1074"/>
    <mergeCell ref="I1076:I1077"/>
    <mergeCell ref="I1079:I1081"/>
    <mergeCell ref="I1082:I1083"/>
    <mergeCell ref="I1085:I1088"/>
    <mergeCell ref="I1089:I1093"/>
    <mergeCell ref="I1094:I1095"/>
    <mergeCell ref="I1096:I1099"/>
    <mergeCell ref="I1100:I1103"/>
    <mergeCell ref="I1104:I1107"/>
    <mergeCell ref="I1108:I1113"/>
    <mergeCell ref="I1114:I1117"/>
    <mergeCell ref="I1118:I1120"/>
    <mergeCell ref="I1121:I1123"/>
    <mergeCell ref="I1124:I1127"/>
    <mergeCell ref="I1128:I1131"/>
    <mergeCell ref="I1132:I1136"/>
    <mergeCell ref="I1137:I1138"/>
    <mergeCell ref="I1139:I1140"/>
    <mergeCell ref="I1141:I1142"/>
    <mergeCell ref="I1143:I1144"/>
    <mergeCell ref="I1145:I1147"/>
    <mergeCell ref="I1148:I1149"/>
    <mergeCell ref="I1151:I1152"/>
    <mergeCell ref="I1153:I1156"/>
    <mergeCell ref="I1157:I1160"/>
    <mergeCell ref="I1161:I1162"/>
    <mergeCell ref="I1163:I1164"/>
    <mergeCell ref="I1165:I1168"/>
    <mergeCell ref="I1169:I1170"/>
    <mergeCell ref="I1171:I1172"/>
    <mergeCell ref="I1173:I1174"/>
    <mergeCell ref="I1175:I1176"/>
    <mergeCell ref="I1177:I1178"/>
    <mergeCell ref="I1179:I1181"/>
    <mergeCell ref="I1182:I1189"/>
    <mergeCell ref="I1190:I1195"/>
    <mergeCell ref="I1196:I1199"/>
    <mergeCell ref="I1200:I1205"/>
    <mergeCell ref="I1210:I1212"/>
    <mergeCell ref="I1213:I1214"/>
    <mergeCell ref="J3:J4"/>
    <mergeCell ref="J943:J944"/>
    <mergeCell ref="J1034:J1035"/>
    <mergeCell ref="J1036:J1037"/>
    <mergeCell ref="J1039:J1040"/>
    <mergeCell ref="J1047:J1048"/>
    <mergeCell ref="J1049:J1052"/>
    <mergeCell ref="J1053:J1054"/>
    <mergeCell ref="J1055:J1058"/>
    <mergeCell ref="K3:K4"/>
    <mergeCell ref="K1034:K1035"/>
    <mergeCell ref="K1036:K1037"/>
    <mergeCell ref="K1039:K1040"/>
    <mergeCell ref="K1047:K1048"/>
    <mergeCell ref="K1049:K1052"/>
    <mergeCell ref="K1053:K1054"/>
    <mergeCell ref="K1055:K1058"/>
    <mergeCell ref="L3:L4"/>
    <mergeCell ref="L935:L936"/>
    <mergeCell ref="L1034:L1035"/>
    <mergeCell ref="L1036:L1037"/>
    <mergeCell ref="L1039:L1040"/>
    <mergeCell ref="L1047:L1048"/>
    <mergeCell ref="L1049:L1052"/>
    <mergeCell ref="L1053:L1054"/>
    <mergeCell ref="L1055:L1058"/>
    <mergeCell ref="M3:M4"/>
    <mergeCell ref="M50:M53"/>
    <mergeCell ref="M55:M57"/>
    <mergeCell ref="M58:M60"/>
    <mergeCell ref="M61:M67"/>
    <mergeCell ref="M68:M72"/>
    <mergeCell ref="M73:M78"/>
    <mergeCell ref="M79:M83"/>
    <mergeCell ref="M84:M87"/>
    <mergeCell ref="M88:M91"/>
    <mergeCell ref="M92:M94"/>
    <mergeCell ref="M95:M99"/>
    <mergeCell ref="M100:M104"/>
    <mergeCell ref="M105:M110"/>
    <mergeCell ref="M111:M115"/>
    <mergeCell ref="M116:M120"/>
    <mergeCell ref="M121:M124"/>
    <mergeCell ref="M125:M126"/>
    <mergeCell ref="M127:M132"/>
    <mergeCell ref="M134:M138"/>
    <mergeCell ref="M139:M144"/>
    <mergeCell ref="M145:M151"/>
    <mergeCell ref="M152:M157"/>
    <mergeCell ref="M158:M159"/>
    <mergeCell ref="M160:M162"/>
    <mergeCell ref="M164:M166"/>
    <mergeCell ref="M167:M170"/>
    <mergeCell ref="M171:M175"/>
    <mergeCell ref="M176:M177"/>
    <mergeCell ref="M178:M182"/>
    <mergeCell ref="M184:M189"/>
    <mergeCell ref="M190:M194"/>
    <mergeCell ref="M195:M198"/>
    <mergeCell ref="M199:M203"/>
    <mergeCell ref="M204:M208"/>
    <mergeCell ref="M209:M210"/>
    <mergeCell ref="M211:M213"/>
    <mergeCell ref="M214:M215"/>
    <mergeCell ref="M216:M220"/>
    <mergeCell ref="M221:M225"/>
    <mergeCell ref="M226:M228"/>
    <mergeCell ref="M229:M231"/>
    <mergeCell ref="M232:M235"/>
    <mergeCell ref="M236:M239"/>
    <mergeCell ref="M240:M243"/>
    <mergeCell ref="M244:M248"/>
    <mergeCell ref="M249:M253"/>
    <mergeCell ref="M254:M258"/>
    <mergeCell ref="M259:M264"/>
    <mergeCell ref="M265:M266"/>
    <mergeCell ref="M267:M270"/>
    <mergeCell ref="M271:M272"/>
    <mergeCell ref="M273:M276"/>
    <mergeCell ref="M277:M280"/>
    <mergeCell ref="M282:M284"/>
    <mergeCell ref="M285:M289"/>
    <mergeCell ref="M290:M293"/>
    <mergeCell ref="M294:M297"/>
    <mergeCell ref="M298:M302"/>
    <mergeCell ref="M303:M306"/>
    <mergeCell ref="M307:M311"/>
    <mergeCell ref="M312:M317"/>
    <mergeCell ref="M318:M321"/>
    <mergeCell ref="M322:M325"/>
    <mergeCell ref="M327:M330"/>
    <mergeCell ref="M331:M336"/>
    <mergeCell ref="M337:M341"/>
    <mergeCell ref="M342:M347"/>
    <mergeCell ref="M348:M352"/>
    <mergeCell ref="M353:M357"/>
    <mergeCell ref="M358:M362"/>
    <mergeCell ref="M363:M368"/>
    <mergeCell ref="M369:M373"/>
    <mergeCell ref="M374:M375"/>
    <mergeCell ref="M376:M380"/>
    <mergeCell ref="M381:M384"/>
    <mergeCell ref="M385:M389"/>
    <mergeCell ref="M390:M391"/>
    <mergeCell ref="M392:M393"/>
    <mergeCell ref="M394:M397"/>
    <mergeCell ref="M398:M402"/>
    <mergeCell ref="M403:M406"/>
    <mergeCell ref="M407:M411"/>
    <mergeCell ref="M412:M414"/>
    <mergeCell ref="M415:M419"/>
    <mergeCell ref="M420:M425"/>
    <mergeCell ref="M426:M433"/>
    <mergeCell ref="M434:M439"/>
    <mergeCell ref="M440:M441"/>
    <mergeCell ref="M442:M444"/>
    <mergeCell ref="M445:M447"/>
    <mergeCell ref="M448:M452"/>
    <mergeCell ref="M453:M456"/>
    <mergeCell ref="M457:M461"/>
    <mergeCell ref="M462:M463"/>
    <mergeCell ref="M464:M468"/>
    <mergeCell ref="M469:M470"/>
    <mergeCell ref="M471:M472"/>
    <mergeCell ref="M473:M478"/>
    <mergeCell ref="M479:M483"/>
    <mergeCell ref="M484:M488"/>
    <mergeCell ref="M489:M492"/>
    <mergeCell ref="M493:M500"/>
    <mergeCell ref="M501:M503"/>
    <mergeCell ref="M504:M505"/>
    <mergeCell ref="M506:M507"/>
    <mergeCell ref="M508:M510"/>
    <mergeCell ref="M511:M513"/>
    <mergeCell ref="M514:M517"/>
    <mergeCell ref="M518:M519"/>
    <mergeCell ref="M520:M521"/>
    <mergeCell ref="M522:M525"/>
    <mergeCell ref="M526:M528"/>
    <mergeCell ref="M529:M533"/>
    <mergeCell ref="M534:M535"/>
    <mergeCell ref="M536:M538"/>
    <mergeCell ref="M539:M542"/>
    <mergeCell ref="M543:M544"/>
    <mergeCell ref="M546:M548"/>
    <mergeCell ref="M550:M552"/>
    <mergeCell ref="M553:M555"/>
    <mergeCell ref="M556:M560"/>
    <mergeCell ref="M562:M564"/>
    <mergeCell ref="M565:M567"/>
    <mergeCell ref="M570:M573"/>
    <mergeCell ref="M574:M577"/>
    <mergeCell ref="M578:M585"/>
    <mergeCell ref="M586:M590"/>
    <mergeCell ref="M591:M592"/>
    <mergeCell ref="M593:M598"/>
    <mergeCell ref="M599:M603"/>
    <mergeCell ref="M604:M606"/>
    <mergeCell ref="M608:M611"/>
    <mergeCell ref="M612:M616"/>
    <mergeCell ref="M617:M619"/>
    <mergeCell ref="M620:M623"/>
    <mergeCell ref="M624:M625"/>
    <mergeCell ref="M626:M629"/>
    <mergeCell ref="M630:M633"/>
    <mergeCell ref="M634:M636"/>
    <mergeCell ref="M637:M639"/>
    <mergeCell ref="M640:M642"/>
    <mergeCell ref="M643:M646"/>
    <mergeCell ref="M647:M648"/>
    <mergeCell ref="M649:M650"/>
    <mergeCell ref="M651:M652"/>
    <mergeCell ref="M653:M654"/>
    <mergeCell ref="M655:M657"/>
    <mergeCell ref="M658:M661"/>
    <mergeCell ref="M662:M665"/>
    <mergeCell ref="M666:M670"/>
    <mergeCell ref="M671:M673"/>
    <mergeCell ref="M674:M675"/>
    <mergeCell ref="M676:M678"/>
    <mergeCell ref="M679:M683"/>
    <mergeCell ref="M684:M686"/>
    <mergeCell ref="M687:M693"/>
    <mergeCell ref="M694:M697"/>
    <mergeCell ref="M698:M701"/>
    <mergeCell ref="M702:M704"/>
    <mergeCell ref="M705:M709"/>
    <mergeCell ref="M710:M712"/>
    <mergeCell ref="M713:M717"/>
    <mergeCell ref="M718:M722"/>
    <mergeCell ref="M723:M725"/>
    <mergeCell ref="M726:M730"/>
    <mergeCell ref="M732:M735"/>
    <mergeCell ref="M736:M741"/>
    <mergeCell ref="M742:M746"/>
    <mergeCell ref="M747:M752"/>
    <mergeCell ref="M753:M756"/>
    <mergeCell ref="M757:M758"/>
    <mergeCell ref="M759:M760"/>
    <mergeCell ref="M761:M762"/>
    <mergeCell ref="M765:M767"/>
    <mergeCell ref="M768:M770"/>
    <mergeCell ref="M772:M774"/>
    <mergeCell ref="M775:M780"/>
    <mergeCell ref="M781:M784"/>
    <mergeCell ref="M785:M788"/>
    <mergeCell ref="M789:M792"/>
    <mergeCell ref="M793:M794"/>
    <mergeCell ref="M795:M798"/>
    <mergeCell ref="M799:M802"/>
    <mergeCell ref="M803:M806"/>
    <mergeCell ref="M807:M810"/>
    <mergeCell ref="M811:M814"/>
    <mergeCell ref="M815:M818"/>
    <mergeCell ref="M819:M822"/>
    <mergeCell ref="M823:M826"/>
    <mergeCell ref="M827:M830"/>
    <mergeCell ref="M831:M834"/>
    <mergeCell ref="M835:M836"/>
    <mergeCell ref="M837:M838"/>
    <mergeCell ref="M839:M840"/>
    <mergeCell ref="M841:M843"/>
    <mergeCell ref="M844:M847"/>
    <mergeCell ref="M848:M853"/>
    <mergeCell ref="M854:M857"/>
    <mergeCell ref="M858:M861"/>
    <mergeCell ref="M862:M865"/>
    <mergeCell ref="M866:M867"/>
    <mergeCell ref="M868:M869"/>
    <mergeCell ref="M871:M874"/>
    <mergeCell ref="M875:M879"/>
    <mergeCell ref="M880:M881"/>
    <mergeCell ref="M882:M885"/>
    <mergeCell ref="M886:M889"/>
    <mergeCell ref="M890:M893"/>
    <mergeCell ref="M894:M897"/>
    <mergeCell ref="M898:M901"/>
    <mergeCell ref="M902:M904"/>
    <mergeCell ref="M905:M908"/>
    <mergeCell ref="M909:M912"/>
    <mergeCell ref="M913:M916"/>
    <mergeCell ref="M917:M919"/>
    <mergeCell ref="M920:M923"/>
    <mergeCell ref="M924:M927"/>
    <mergeCell ref="M928:M931"/>
    <mergeCell ref="M935:M936"/>
    <mergeCell ref="M939:M940"/>
    <mergeCell ref="M941:M942"/>
    <mergeCell ref="M943:M944"/>
    <mergeCell ref="M945:M946"/>
    <mergeCell ref="M947:M948"/>
    <mergeCell ref="M950:M951"/>
    <mergeCell ref="M954:M956"/>
    <mergeCell ref="M960:M961"/>
    <mergeCell ref="M962:M963"/>
    <mergeCell ref="M964:M965"/>
    <mergeCell ref="M966:M967"/>
    <mergeCell ref="M968:M969"/>
    <mergeCell ref="M970:M971"/>
    <mergeCell ref="M972:M973"/>
    <mergeCell ref="M974:M976"/>
    <mergeCell ref="M977:M979"/>
    <mergeCell ref="M980:M981"/>
    <mergeCell ref="M982:M984"/>
    <mergeCell ref="M985:M986"/>
    <mergeCell ref="M987:M988"/>
    <mergeCell ref="M990:M991"/>
    <mergeCell ref="M996:M1000"/>
    <mergeCell ref="M1001:M1002"/>
    <mergeCell ref="M1003:M1008"/>
    <mergeCell ref="M1009:M1012"/>
    <mergeCell ref="M1013:M1016"/>
    <mergeCell ref="M1017:M1019"/>
    <mergeCell ref="M1020:M1022"/>
    <mergeCell ref="M1023:M1026"/>
    <mergeCell ref="M1027:M1031"/>
    <mergeCell ref="M1034:M1038"/>
    <mergeCell ref="M1039:M1040"/>
    <mergeCell ref="M1041:M1046"/>
    <mergeCell ref="M1047:M1048"/>
    <mergeCell ref="M1049:M1054"/>
    <mergeCell ref="M1055:M1058"/>
    <mergeCell ref="M1060:M1061"/>
    <mergeCell ref="M1063:M1065"/>
    <mergeCell ref="M1067:M1069"/>
    <mergeCell ref="M1073:M1074"/>
    <mergeCell ref="M1076:M1077"/>
    <mergeCell ref="M1079:M1081"/>
    <mergeCell ref="M1082:M1083"/>
    <mergeCell ref="M1085:M1088"/>
    <mergeCell ref="M1089:M1093"/>
    <mergeCell ref="M1094:M1095"/>
    <mergeCell ref="M1096:M1099"/>
    <mergeCell ref="M1100:M1103"/>
    <mergeCell ref="M1104:M1107"/>
    <mergeCell ref="M1108:M1113"/>
    <mergeCell ref="M1114:M1117"/>
    <mergeCell ref="M1118:M1120"/>
    <mergeCell ref="M1121:M1123"/>
    <mergeCell ref="M1124:M1127"/>
    <mergeCell ref="M1128:M1131"/>
    <mergeCell ref="M1132:M1136"/>
    <mergeCell ref="M1137:M1138"/>
    <mergeCell ref="M1139:M1140"/>
    <mergeCell ref="M1141:M1142"/>
    <mergeCell ref="M1143:M1144"/>
    <mergeCell ref="M1145:M1147"/>
    <mergeCell ref="M1148:M1149"/>
    <mergeCell ref="M1151:M1152"/>
    <mergeCell ref="M1153:M1156"/>
    <mergeCell ref="M1157:M1160"/>
    <mergeCell ref="M1161:M1162"/>
    <mergeCell ref="M1163:M1164"/>
    <mergeCell ref="M1165:M1168"/>
    <mergeCell ref="M1169:M1170"/>
    <mergeCell ref="M1171:M1172"/>
    <mergeCell ref="M1173:M1174"/>
    <mergeCell ref="M1175:M1176"/>
    <mergeCell ref="M1177:M1178"/>
    <mergeCell ref="M1179:M1181"/>
    <mergeCell ref="M1182:M1189"/>
    <mergeCell ref="M1190:M1195"/>
    <mergeCell ref="M1196:M1199"/>
    <mergeCell ref="M1200:M1205"/>
    <mergeCell ref="M1210:M1212"/>
    <mergeCell ref="M1213:M1214"/>
    <mergeCell ref="N3:N4"/>
    <mergeCell ref="N5:N7"/>
    <mergeCell ref="N8:N12"/>
    <mergeCell ref="N13:N15"/>
    <mergeCell ref="N16:N18"/>
    <mergeCell ref="N19:N23"/>
    <mergeCell ref="N24:N25"/>
    <mergeCell ref="N27:N29"/>
    <mergeCell ref="N30:N32"/>
    <mergeCell ref="N33:N38"/>
    <mergeCell ref="N39:N42"/>
    <mergeCell ref="N43:N44"/>
    <mergeCell ref="N50:N53"/>
    <mergeCell ref="N543:N544"/>
    <mergeCell ref="N546:N548"/>
    <mergeCell ref="N550:N552"/>
    <mergeCell ref="N553:N555"/>
    <mergeCell ref="N556:N560"/>
    <mergeCell ref="N562:N564"/>
    <mergeCell ref="N574:N577"/>
    <mergeCell ref="N578:N585"/>
    <mergeCell ref="N586:N590"/>
    <mergeCell ref="N591:N592"/>
    <mergeCell ref="N593:N598"/>
    <mergeCell ref="N599:N603"/>
    <mergeCell ref="N604:N606"/>
    <mergeCell ref="N608:N611"/>
    <mergeCell ref="N612:N616"/>
    <mergeCell ref="N617:N619"/>
    <mergeCell ref="N620:N623"/>
    <mergeCell ref="N624:N625"/>
    <mergeCell ref="N626:N629"/>
    <mergeCell ref="N630:N633"/>
    <mergeCell ref="N634:N636"/>
    <mergeCell ref="N637:N639"/>
    <mergeCell ref="N640:N642"/>
    <mergeCell ref="N643:N646"/>
    <mergeCell ref="N647:N648"/>
    <mergeCell ref="N649:N650"/>
    <mergeCell ref="N651:N652"/>
    <mergeCell ref="N653:N654"/>
    <mergeCell ref="N655:N657"/>
    <mergeCell ref="N658:N661"/>
    <mergeCell ref="N662:N665"/>
    <mergeCell ref="N666:N670"/>
    <mergeCell ref="N671:N673"/>
    <mergeCell ref="N674:N675"/>
    <mergeCell ref="N676:N678"/>
    <mergeCell ref="N679:N683"/>
    <mergeCell ref="N684:N686"/>
    <mergeCell ref="N687:N693"/>
    <mergeCell ref="N694:N697"/>
    <mergeCell ref="N698:N701"/>
    <mergeCell ref="N702:N704"/>
    <mergeCell ref="N705:N709"/>
    <mergeCell ref="N710:N712"/>
    <mergeCell ref="N713:N717"/>
    <mergeCell ref="N718:N722"/>
    <mergeCell ref="N723:N725"/>
    <mergeCell ref="N726:N730"/>
    <mergeCell ref="N732:N735"/>
    <mergeCell ref="N736:N741"/>
    <mergeCell ref="N742:N746"/>
    <mergeCell ref="N747:N752"/>
    <mergeCell ref="N753:N756"/>
    <mergeCell ref="N757:N758"/>
    <mergeCell ref="N759:N760"/>
    <mergeCell ref="N761:N762"/>
    <mergeCell ref="N765:N767"/>
    <mergeCell ref="N768:N770"/>
    <mergeCell ref="N772:N774"/>
    <mergeCell ref="N775:N780"/>
    <mergeCell ref="N781:N784"/>
    <mergeCell ref="N785:N788"/>
    <mergeCell ref="N789:N792"/>
    <mergeCell ref="N793:N794"/>
    <mergeCell ref="N795:N798"/>
    <mergeCell ref="N799:N802"/>
    <mergeCell ref="N803:N806"/>
    <mergeCell ref="N807:N810"/>
    <mergeCell ref="N811:N814"/>
    <mergeCell ref="N815:N818"/>
    <mergeCell ref="N819:N822"/>
    <mergeCell ref="N823:N826"/>
    <mergeCell ref="N827:N830"/>
    <mergeCell ref="N831:N834"/>
    <mergeCell ref="N835:N836"/>
    <mergeCell ref="N837:N838"/>
    <mergeCell ref="N839:N840"/>
    <mergeCell ref="N841:N843"/>
    <mergeCell ref="N844:N847"/>
    <mergeCell ref="N848:N853"/>
    <mergeCell ref="N854:N857"/>
    <mergeCell ref="N858:N861"/>
    <mergeCell ref="N862:N865"/>
    <mergeCell ref="N866:N867"/>
    <mergeCell ref="N868:N869"/>
    <mergeCell ref="N871:N874"/>
    <mergeCell ref="N875:N879"/>
    <mergeCell ref="N880:N881"/>
    <mergeCell ref="N882:N885"/>
    <mergeCell ref="N886:N889"/>
    <mergeCell ref="N890:N893"/>
    <mergeCell ref="N894:N897"/>
    <mergeCell ref="N898:N901"/>
    <mergeCell ref="N902:N904"/>
    <mergeCell ref="N905:N908"/>
    <mergeCell ref="N909:N912"/>
    <mergeCell ref="N913:N916"/>
    <mergeCell ref="N917:N919"/>
    <mergeCell ref="N920:N923"/>
    <mergeCell ref="N924:N927"/>
    <mergeCell ref="N928:N931"/>
    <mergeCell ref="N935:N936"/>
    <mergeCell ref="N982:N984"/>
    <mergeCell ref="N996:N1000"/>
    <mergeCell ref="N1001:N1002"/>
    <mergeCell ref="N1003:N1008"/>
    <mergeCell ref="N1009:N1012"/>
    <mergeCell ref="N1013:N1016"/>
    <mergeCell ref="N1017:N1019"/>
    <mergeCell ref="N1020:N1022"/>
    <mergeCell ref="N1023:N1026"/>
    <mergeCell ref="N1027:N1031"/>
    <mergeCell ref="N1034:N1038"/>
    <mergeCell ref="N1039:N1040"/>
    <mergeCell ref="N1041:N1046"/>
    <mergeCell ref="N1047:N1048"/>
    <mergeCell ref="N1049:N1054"/>
    <mergeCell ref="N1055:N1058"/>
    <mergeCell ref="N1063:N1065"/>
    <mergeCell ref="N1073:N1074"/>
    <mergeCell ref="N1076:N1077"/>
    <mergeCell ref="N1079:N1081"/>
    <mergeCell ref="N1082:N1083"/>
    <mergeCell ref="N1085:N1088"/>
    <mergeCell ref="N1089:N1093"/>
    <mergeCell ref="N1094:N1095"/>
    <mergeCell ref="N1096:N1099"/>
    <mergeCell ref="N1100:N1103"/>
    <mergeCell ref="N1104:N1107"/>
    <mergeCell ref="N1108:N1113"/>
    <mergeCell ref="N1114:N1117"/>
    <mergeCell ref="N1118:N1120"/>
    <mergeCell ref="N1121:N1123"/>
    <mergeCell ref="N1124:N1127"/>
    <mergeCell ref="N1128:N1131"/>
    <mergeCell ref="N1132:N1136"/>
    <mergeCell ref="N1137:N1138"/>
    <mergeCell ref="N1139:N1140"/>
    <mergeCell ref="N1141:N1142"/>
    <mergeCell ref="N1143:N1144"/>
    <mergeCell ref="N1145:N1147"/>
    <mergeCell ref="N1148:N1149"/>
    <mergeCell ref="N1151:N1152"/>
    <mergeCell ref="N1153:N1156"/>
    <mergeCell ref="N1157:N1160"/>
    <mergeCell ref="N1161:N1162"/>
    <mergeCell ref="N1163:N1164"/>
    <mergeCell ref="N1165:N1168"/>
    <mergeCell ref="N1169:N1170"/>
    <mergeCell ref="N1171:N1172"/>
    <mergeCell ref="N1173:N1174"/>
    <mergeCell ref="N1175:N1176"/>
    <mergeCell ref="N1177:N1178"/>
    <mergeCell ref="N1179:N1181"/>
    <mergeCell ref="N1182:N1189"/>
    <mergeCell ref="N1190:N1195"/>
    <mergeCell ref="N1196:N1199"/>
    <mergeCell ref="N1200:N1205"/>
    <mergeCell ref="N1210:N1212"/>
    <mergeCell ref="N1213:N1214"/>
  </mergeCells>
  <conditionalFormatting sqref="A543">
    <cfRule type="duplicateValues" dxfId="0" priority="27"/>
  </conditionalFormatting>
  <conditionalFormatting sqref="B543">
    <cfRule type="duplicateValues" dxfId="0" priority="26"/>
  </conditionalFormatting>
  <conditionalFormatting sqref="C543">
    <cfRule type="duplicateValues" dxfId="0" priority="25"/>
  </conditionalFormatting>
  <conditionalFormatting sqref="D543">
    <cfRule type="duplicateValues" dxfId="0" priority="24"/>
  </conditionalFormatting>
  <conditionalFormatting sqref="E543">
    <cfRule type="duplicateValues" dxfId="0" priority="23"/>
  </conditionalFormatting>
  <conditionalFormatting sqref="F543">
    <cfRule type="duplicateValues" dxfId="0" priority="22"/>
  </conditionalFormatting>
  <conditionalFormatting sqref="G543">
    <cfRule type="duplicateValues" dxfId="0" priority="21"/>
  </conditionalFormatting>
  <conditionalFormatting sqref="H543">
    <cfRule type="duplicateValues" dxfId="0" priority="20"/>
  </conditionalFormatting>
  <conditionalFormatting sqref="I543">
    <cfRule type="duplicateValues" dxfId="0" priority="19"/>
  </conditionalFormatting>
  <conditionalFormatting sqref="A553">
    <cfRule type="duplicateValues" dxfId="0" priority="18"/>
  </conditionalFormatting>
  <conditionalFormatting sqref="B553">
    <cfRule type="duplicateValues" dxfId="0" priority="17"/>
  </conditionalFormatting>
  <conditionalFormatting sqref="C553">
    <cfRule type="duplicateValues" dxfId="0" priority="16"/>
  </conditionalFormatting>
  <conditionalFormatting sqref="D553">
    <cfRule type="duplicateValues" dxfId="0" priority="15"/>
  </conditionalFormatting>
  <conditionalFormatting sqref="E553">
    <cfRule type="duplicateValues" dxfId="0" priority="14"/>
  </conditionalFormatting>
  <conditionalFormatting sqref="F553">
    <cfRule type="duplicateValues" dxfId="0" priority="13"/>
  </conditionalFormatting>
  <conditionalFormatting sqref="G553">
    <cfRule type="duplicateValues" dxfId="0" priority="12"/>
  </conditionalFormatting>
  <conditionalFormatting sqref="H553">
    <cfRule type="duplicateValues" dxfId="0" priority="11"/>
  </conditionalFormatting>
  <conditionalFormatting sqref="I553">
    <cfRule type="duplicateValues" dxfId="0" priority="10"/>
  </conditionalFormatting>
  <conditionalFormatting sqref="A565">
    <cfRule type="duplicateValues" dxfId="0" priority="9"/>
  </conditionalFormatting>
  <conditionalFormatting sqref="B565">
    <cfRule type="duplicateValues" dxfId="0" priority="8"/>
  </conditionalFormatting>
  <conditionalFormatting sqref="C565">
    <cfRule type="duplicateValues" dxfId="0" priority="7"/>
  </conditionalFormatting>
  <conditionalFormatting sqref="D565">
    <cfRule type="duplicateValues" dxfId="0" priority="6"/>
  </conditionalFormatting>
  <conditionalFormatting sqref="E565">
    <cfRule type="duplicateValues" dxfId="0" priority="5"/>
  </conditionalFormatting>
  <conditionalFormatting sqref="F565">
    <cfRule type="duplicateValues" dxfId="0" priority="4"/>
  </conditionalFormatting>
  <conditionalFormatting sqref="G565">
    <cfRule type="duplicateValues" dxfId="0" priority="3"/>
  </conditionalFormatting>
  <conditionalFormatting sqref="H565">
    <cfRule type="duplicateValues" dxfId="0" priority="2"/>
  </conditionalFormatting>
  <conditionalFormatting sqref="I565">
    <cfRule type="duplicateValues" dxfId="0" priority="1"/>
  </conditionalFormatting>
  <conditionalFormatting sqref="M1209">
    <cfRule type="cellIs" dxfId="1" priority="30" operator="greaterThan">
      <formula>5000</formula>
    </cfRule>
  </conditionalFormatting>
  <conditionalFormatting sqref="M1213">
    <cfRule type="cellIs" dxfId="1" priority="28" operator="greaterThan">
      <formula>5000</formula>
    </cfRule>
  </conditionalFormatting>
  <conditionalFormatting sqref="M1215">
    <cfRule type="cellIs" dxfId="1" priority="29" operator="greaterThan">
      <formula>5000</formula>
    </cfRule>
  </conditionalFormatting>
  <conditionalFormatting sqref="M1096:M1097">
    <cfRule type="cellIs" dxfId="1" priority="33" operator="greaterThan">
      <formula>5000</formula>
    </cfRule>
  </conditionalFormatting>
  <conditionalFormatting sqref="M1124:M1126">
    <cfRule type="cellIs" dxfId="1" priority="32" operator="greaterThan">
      <formula>5000</formula>
    </cfRule>
  </conditionalFormatting>
  <conditionalFormatting sqref="M1206:M1208 M1210">
    <cfRule type="cellIs" dxfId="1" priority="31" operator="greaterThan">
      <formula>5000</formula>
    </cfRule>
  </conditionalFormatting>
  <pageMargins left="0.751388888888889" right="0.751388888888889" top="1" bottom="1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何莹莹</cp:lastModifiedBy>
  <dcterms:created xsi:type="dcterms:W3CDTF">2023-02-21T08:32:00Z</dcterms:created>
  <dcterms:modified xsi:type="dcterms:W3CDTF">2026-06-30T09:31:59Z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6567533B76B64CD98FC241B078E19673_13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