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040" windowHeight="9450" activeTab="1"/>
  </bookViews>
  <sheets>
    <sheet name="2019年收入" sheetId="9" r:id="rId1"/>
    <sheet name="2019支出预算12.9" sheetId="13" r:id="rId2"/>
  </sheets>
  <definedNames>
    <definedName name="_xlnm.Print_Area" localSheetId="0">'2019年收入'!$A$1:$G$33</definedName>
  </definedNames>
  <calcPr calcId="124519" iterate="1"/>
</workbook>
</file>

<file path=xl/calcChain.xml><?xml version="1.0" encoding="utf-8"?>
<calcChain xmlns="http://schemas.openxmlformats.org/spreadsheetml/2006/main">
  <c r="G34" i="13"/>
  <c r="G33"/>
  <c r="G31"/>
  <c r="G30"/>
  <c r="G28"/>
  <c r="G27"/>
  <c r="G25"/>
  <c r="G24"/>
  <c r="G23"/>
  <c r="G22"/>
  <c r="G21"/>
  <c r="G20"/>
  <c r="G19"/>
  <c r="G18"/>
  <c r="G17"/>
  <c r="G16"/>
  <c r="G15"/>
  <c r="G13"/>
  <c r="F12"/>
  <c r="E12"/>
  <c r="C12"/>
  <c r="C32" s="1"/>
  <c r="C35" s="1"/>
  <c r="B12"/>
  <c r="B32" s="1"/>
  <c r="B35" s="1"/>
  <c r="G11"/>
  <c r="F8"/>
  <c r="G33" i="9"/>
  <c r="F33"/>
  <c r="E33"/>
  <c r="D33"/>
  <c r="C33"/>
  <c r="B33"/>
  <c r="G32"/>
  <c r="G30"/>
  <c r="G29"/>
  <c r="F29"/>
  <c r="E29"/>
  <c r="D29"/>
  <c r="C29"/>
  <c r="B29"/>
  <c r="G27"/>
  <c r="G25"/>
  <c r="F25"/>
  <c r="E25"/>
  <c r="D25"/>
  <c r="C25"/>
  <c r="B25"/>
  <c r="G23"/>
  <c r="G22"/>
  <c r="G21"/>
  <c r="G20"/>
  <c r="G18"/>
  <c r="F18"/>
  <c r="E18"/>
  <c r="D18"/>
  <c r="C18"/>
  <c r="B18"/>
  <c r="G17"/>
  <c r="G16"/>
  <c r="G15"/>
  <c r="G14"/>
  <c r="G13"/>
  <c r="G12"/>
  <c r="G11"/>
  <c r="G10"/>
  <c r="G7"/>
  <c r="G6"/>
  <c r="F6"/>
  <c r="E6"/>
  <c r="D6"/>
  <c r="C6"/>
  <c r="B6"/>
  <c r="F32" i="13" l="1"/>
  <c r="G12"/>
  <c r="F35"/>
  <c r="E32"/>
  <c r="E35" s="1"/>
  <c r="G8"/>
  <c r="G32" l="1"/>
  <c r="G35"/>
</calcChain>
</file>

<file path=xl/comments1.xml><?xml version="1.0" encoding="utf-8"?>
<comments xmlns="http://schemas.openxmlformats.org/spreadsheetml/2006/main">
  <authors>
    <author>PC</author>
  </authors>
  <commentList>
    <comment ref="C6" authorId="0">
      <text>
        <r>
          <rPr>
            <b/>
            <sz val="9"/>
            <rFont val="Tahoma"/>
            <family val="2"/>
          </rPr>
          <t>PC: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<sst xmlns="http://schemas.openxmlformats.org/spreadsheetml/2006/main" count="75" uniqueCount="68">
  <si>
    <t>附件1</t>
  </si>
  <si>
    <t>鱼峰区2019年度财政预算调整收入表</t>
  </si>
  <si>
    <t>单位：万元</t>
  </si>
  <si>
    <t>项   目</t>
  </si>
  <si>
    <t>2019年</t>
  </si>
  <si>
    <t>2018年决算</t>
  </si>
  <si>
    <t>2019年年初预算</t>
  </si>
  <si>
    <t>2019年预算调整</t>
  </si>
  <si>
    <t>2019年本级预算</t>
  </si>
  <si>
    <t>2019年本级预算调整</t>
  </si>
  <si>
    <t>本级预算调整变动</t>
  </si>
  <si>
    <t>一、公共财政预算收入</t>
  </si>
  <si>
    <t>1、增值税</t>
  </si>
  <si>
    <t>2、营业税</t>
  </si>
  <si>
    <t>3、消费税</t>
  </si>
  <si>
    <t>4、企业所得税</t>
  </si>
  <si>
    <t>5、个人所得税</t>
  </si>
  <si>
    <t>6、资源税</t>
  </si>
  <si>
    <t>7、房产税</t>
  </si>
  <si>
    <t>8、印花税</t>
  </si>
  <si>
    <t>9、车船税</t>
  </si>
  <si>
    <t>10、城市维护建设税</t>
  </si>
  <si>
    <t>11、其他税收收入</t>
  </si>
  <si>
    <t xml:space="preserve">   税收收入合计：</t>
  </si>
  <si>
    <r>
      <rPr>
        <sz val="11"/>
        <color indexed="8"/>
        <rFont val="Times New Roman"/>
        <family val="1"/>
      </rPr>
      <t>12</t>
    </r>
    <r>
      <rPr>
        <sz val="11"/>
        <color indexed="8"/>
        <rFont val="仿宋_GB2312"/>
        <charset val="134"/>
      </rPr>
      <t>、专项收入</t>
    </r>
  </si>
  <si>
    <r>
      <rPr>
        <sz val="11"/>
        <color indexed="8"/>
        <rFont val="Times New Roman"/>
        <family val="1"/>
      </rPr>
      <t>13</t>
    </r>
    <r>
      <rPr>
        <sz val="11"/>
        <color indexed="8"/>
        <rFont val="仿宋_GB2312"/>
        <charset val="134"/>
      </rPr>
      <t>、行政性收费收入</t>
    </r>
  </si>
  <si>
    <r>
      <rPr>
        <sz val="11"/>
        <color indexed="8"/>
        <rFont val="Times New Roman"/>
        <family val="1"/>
      </rPr>
      <t>14</t>
    </r>
    <r>
      <rPr>
        <sz val="11"/>
        <color indexed="8"/>
        <rFont val="仿宋_GB2312"/>
        <charset val="134"/>
      </rPr>
      <t>、罚没收入</t>
    </r>
  </si>
  <si>
    <r>
      <rPr>
        <sz val="11"/>
        <color indexed="8"/>
        <rFont val="Times New Roman"/>
        <family val="1"/>
      </rPr>
      <t>15</t>
    </r>
    <r>
      <rPr>
        <sz val="11"/>
        <color indexed="8"/>
        <rFont val="仿宋_GB2312"/>
        <charset val="134"/>
      </rPr>
      <t>、国有资源有偿使用收入</t>
    </r>
  </si>
  <si>
    <r>
      <rPr>
        <sz val="11"/>
        <color indexed="8"/>
        <rFont val="Times New Roman"/>
        <family val="1"/>
      </rPr>
      <t>16</t>
    </r>
    <r>
      <rPr>
        <sz val="11"/>
        <color indexed="8"/>
        <rFont val="仿宋_GB2312"/>
        <charset val="134"/>
      </rPr>
      <t>、其他收入</t>
    </r>
  </si>
  <si>
    <t>非税收入合计：</t>
  </si>
  <si>
    <t>二、上级补助收入</t>
  </si>
  <si>
    <t>收   入   合   计</t>
  </si>
  <si>
    <t>三、调入预算稳定调节基金</t>
  </si>
  <si>
    <t>上年结余</t>
  </si>
  <si>
    <r>
      <rPr>
        <b/>
        <sz val="11"/>
        <color indexed="8"/>
        <rFont val="黑体"/>
        <charset val="134"/>
      </rPr>
      <t>总</t>
    </r>
    <r>
      <rPr>
        <b/>
        <sz val="11"/>
        <color indexed="8"/>
        <rFont val="Times New Roman"/>
        <family val="1"/>
      </rPr>
      <t xml:space="preserve">                 </t>
    </r>
    <r>
      <rPr>
        <b/>
        <sz val="11"/>
        <color indexed="8"/>
        <rFont val="黑体"/>
        <charset val="134"/>
      </rPr>
      <t>计</t>
    </r>
  </si>
  <si>
    <t>附件2</t>
  </si>
  <si>
    <t>鱼峰区2019年度财政预算调整支出表</t>
  </si>
  <si>
    <t>2019年年初
预算</t>
  </si>
  <si>
    <t>本级预算
调整</t>
  </si>
  <si>
    <t>一、上划中央、自治区、柳州市税收</t>
  </si>
  <si>
    <t>二、上解上级支出</t>
  </si>
  <si>
    <t xml:space="preserve">   1、专项上解</t>
  </si>
  <si>
    <t xml:space="preserve">   2、其他上解</t>
  </si>
  <si>
    <r>
      <rPr>
        <sz val="11"/>
        <color indexed="8"/>
        <rFont val="Times New Roman"/>
        <family val="1"/>
      </rPr>
      <t xml:space="preserve">      3</t>
    </r>
    <r>
      <rPr>
        <sz val="11"/>
        <color indexed="8"/>
        <rFont val="仿宋_GB2312"/>
        <charset val="134"/>
      </rPr>
      <t>、城维集中上解</t>
    </r>
  </si>
  <si>
    <t>三、一般公共预算支出</t>
  </si>
  <si>
    <t xml:space="preserve">   1、一般公共服务</t>
  </si>
  <si>
    <t xml:space="preserve">   2、国防</t>
  </si>
  <si>
    <t xml:space="preserve">   3、公共安全</t>
  </si>
  <si>
    <t xml:space="preserve">   4、教育</t>
  </si>
  <si>
    <t xml:space="preserve">   5、科学技术</t>
  </si>
  <si>
    <t xml:space="preserve">   6、文化体育与传媒</t>
  </si>
  <si>
    <r>
      <rPr>
        <sz val="11"/>
        <color indexed="8"/>
        <rFont val="Times New Roman"/>
        <family val="1"/>
      </rPr>
      <t xml:space="preserve">      7</t>
    </r>
    <r>
      <rPr>
        <sz val="11"/>
        <color indexed="8"/>
        <rFont val="仿宋_GB2312"/>
        <charset val="134"/>
      </rPr>
      <t>、社会保障和就业</t>
    </r>
  </si>
  <si>
    <r>
      <rPr>
        <sz val="11"/>
        <color indexed="8"/>
        <rFont val="Times New Roman"/>
        <family val="1"/>
      </rPr>
      <t xml:space="preserve">      8</t>
    </r>
    <r>
      <rPr>
        <sz val="11"/>
        <color indexed="8"/>
        <rFont val="仿宋_GB2312"/>
        <charset val="134"/>
      </rPr>
      <t>、医疗卫生与计划生育</t>
    </r>
  </si>
  <si>
    <t xml:space="preserve">   9、节能环保</t>
  </si>
  <si>
    <r>
      <rPr>
        <sz val="11"/>
        <color indexed="8"/>
        <rFont val="Times New Roman"/>
        <family val="1"/>
      </rPr>
      <t xml:space="preserve">      10</t>
    </r>
    <r>
      <rPr>
        <sz val="11"/>
        <color indexed="8"/>
        <rFont val="仿宋_GB2312"/>
        <charset val="134"/>
      </rPr>
      <t>、城乡社区事务</t>
    </r>
  </si>
  <si>
    <r>
      <rPr>
        <sz val="11"/>
        <color indexed="8"/>
        <rFont val="Times New Roman"/>
        <family val="1"/>
      </rPr>
      <t xml:space="preserve">      11</t>
    </r>
    <r>
      <rPr>
        <sz val="11"/>
        <color indexed="8"/>
        <rFont val="仿宋_GB2312"/>
        <charset val="134"/>
      </rPr>
      <t>、农林水事务</t>
    </r>
  </si>
  <si>
    <t xml:space="preserve">   12、交通运输</t>
  </si>
  <si>
    <t xml:space="preserve">   13、资源勘探电力信息等事务</t>
  </si>
  <si>
    <t xml:space="preserve">   14、商业服务业等事务</t>
  </si>
  <si>
    <t xml:space="preserve">   15、金融支出</t>
  </si>
  <si>
    <t xml:space="preserve">   16、住房保障支出</t>
  </si>
  <si>
    <t xml:space="preserve">   17、灾害防治及应急管理支出</t>
  </si>
  <si>
    <t xml:space="preserve">   18、其他支出</t>
  </si>
  <si>
    <t xml:space="preserve">   19、预备费</t>
  </si>
  <si>
    <t>支出合计</t>
  </si>
  <si>
    <t>四、补充预算稳定调节基金</t>
  </si>
  <si>
    <t>五、结余结转</t>
  </si>
  <si>
    <t>单位：万元</t>
    <phoneticPr fontId="22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</si>
</sst>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0_ "/>
    <numFmt numFmtId="177" formatCode="#,##0_ "/>
    <numFmt numFmtId="178" formatCode="* #,##0.00;* \-#,##0.00;* &quot;-&quot;??;@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8"/>
      <color indexed="8"/>
      <name val="黑体"/>
      <charset val="134"/>
    </font>
    <font>
      <b/>
      <sz val="11"/>
      <color indexed="8"/>
      <name val="楷体_GB2312"/>
      <charset val="134"/>
    </font>
    <font>
      <b/>
      <sz val="12"/>
      <color indexed="8"/>
      <name val="黑体"/>
      <charset val="134"/>
    </font>
    <font>
      <b/>
      <sz val="11"/>
      <color indexed="8"/>
      <name val="仿宋_GB2312"/>
      <charset val="134"/>
    </font>
    <font>
      <sz val="11"/>
      <color indexed="8"/>
      <name val="仿宋_GB2312"/>
      <charset val="134"/>
    </font>
    <font>
      <sz val="11"/>
      <color indexed="8"/>
      <name val="Times New Roman"/>
      <family val="1"/>
    </font>
    <font>
      <sz val="10"/>
      <name val="宋体"/>
      <charset val="134"/>
    </font>
    <font>
      <b/>
      <sz val="11"/>
      <name val="仿宋_GB2312"/>
      <charset val="134"/>
    </font>
    <font>
      <b/>
      <sz val="11"/>
      <color indexed="8"/>
      <name val="黑体"/>
      <charset val="134"/>
    </font>
    <font>
      <sz val="16"/>
      <color theme="1"/>
      <name val="仿宋_GB2312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0"/>
      <name val="Arial"/>
      <family val="2"/>
    </font>
    <font>
      <sz val="9"/>
      <name val="宋体"/>
      <charset val="134"/>
    </font>
    <font>
      <b/>
      <sz val="11"/>
      <color indexed="8"/>
      <name val="Times New Roman"/>
      <family val="1"/>
    </font>
    <font>
      <sz val="9"/>
      <name val="Tahoma"/>
      <family val="2"/>
    </font>
    <font>
      <b/>
      <sz val="9"/>
      <name val="Tahoma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2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8" fontId="17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0" fillId="0" borderId="0" xfId="0" applyFill="1" applyAlignment="1">
      <alignment vertical="center"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0" fillId="0" borderId="0" xfId="0" applyFill="1">
      <alignment vertical="center"/>
    </xf>
    <xf numFmtId="0" fontId="3" fillId="0" borderId="0" xfId="0" applyFont="1" applyFill="1" applyAlignment="1">
      <alignment horizontal="center"/>
    </xf>
    <xf numFmtId="0" fontId="6" fillId="0" borderId="1" xfId="0" applyFont="1" applyFill="1" applyBorder="1" applyAlignment="1"/>
    <xf numFmtId="177" fontId="7" fillId="0" borderId="1" xfId="0" applyNumberFormat="1" applyFont="1" applyFill="1" applyBorder="1" applyAlignment="1">
      <alignment horizontal="right"/>
    </xf>
    <xf numFmtId="177" fontId="1" fillId="0" borderId="1" xfId="0" applyNumberFormat="1" applyFont="1" applyFill="1" applyBorder="1" applyAlignment="1"/>
    <xf numFmtId="0" fontId="7" fillId="0" borderId="1" xfId="0" applyFont="1" applyFill="1" applyBorder="1" applyAlignment="1"/>
    <xf numFmtId="0" fontId="8" fillId="0" borderId="1" xfId="0" applyFont="1" applyFill="1" applyBorder="1" applyAlignment="1">
      <alignment horizontal="left"/>
    </xf>
    <xf numFmtId="177" fontId="9" fillId="0" borderId="1" xfId="11" applyNumberFormat="1" applyFont="1" applyFill="1" applyBorder="1" applyAlignment="1" applyProtection="1">
      <alignment horizontal="right" vertical="center"/>
    </xf>
    <xf numFmtId="177" fontId="7" fillId="0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/>
    </xf>
    <xf numFmtId="177" fontId="2" fillId="0" borderId="0" xfId="0" applyNumberFormat="1" applyFont="1" applyFill="1" applyBorder="1" applyAlignment="1"/>
    <xf numFmtId="0" fontId="2" fillId="0" borderId="0" xfId="0" applyFont="1" applyFill="1" applyBorder="1" applyAlignment="1"/>
    <xf numFmtId="0" fontId="12" fillId="0" borderId="0" xfId="0" applyFont="1" applyFill="1">
      <alignment vertical="center"/>
    </xf>
    <xf numFmtId="177" fontId="1" fillId="0" borderId="0" xfId="0" applyNumberFormat="1" applyFont="1" applyFill="1" applyBorder="1" applyAlignment="1"/>
    <xf numFmtId="0" fontId="0" fillId="0" borderId="0" xfId="0" applyFill="1">
      <alignment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0" fontId="13" fillId="0" borderId="0" xfId="1" applyFont="1" applyFill="1" applyBorder="1" applyAlignment="1"/>
    <xf numFmtId="177" fontId="14" fillId="0" borderId="8" xfId="1" applyNumberFormat="1" applyFont="1" applyFill="1" applyBorder="1" applyAlignment="1">
      <alignment horizontal="right"/>
    </xf>
    <xf numFmtId="177" fontId="14" fillId="0" borderId="0" xfId="1" applyNumberFormat="1" applyFont="1" applyFill="1" applyBorder="1" applyAlignment="1">
      <alignment horizontal="right"/>
    </xf>
    <xf numFmtId="0" fontId="7" fillId="0" borderId="0" xfId="0" applyFont="1" applyFill="1" applyBorder="1" applyAlignment="1"/>
    <xf numFmtId="177" fontId="4" fillId="0" borderId="7" xfId="1" applyNumberFormat="1" applyFont="1" applyFill="1" applyBorder="1" applyAlignment="1">
      <alignment horizontal="center" vertical="center" wrapText="1"/>
    </xf>
    <xf numFmtId="177" fontId="4" fillId="0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/>
    <xf numFmtId="177" fontId="7" fillId="0" borderId="1" xfId="1" applyNumberFormat="1" applyFont="1" applyFill="1" applyBorder="1" applyAlignment="1">
      <alignment horizontal="right"/>
    </xf>
    <xf numFmtId="0" fontId="7" fillId="0" borderId="1" xfId="1" applyFont="1" applyFill="1" applyBorder="1" applyAlignment="1">
      <alignment horizontal="left" indent="1"/>
    </xf>
    <xf numFmtId="177" fontId="7" fillId="0" borderId="9" xfId="1" applyNumberFormat="1" applyFont="1" applyFill="1" applyBorder="1" applyAlignment="1">
      <alignment horizontal="right"/>
    </xf>
    <xf numFmtId="0" fontId="15" fillId="0" borderId="1" xfId="1" applyFont="1" applyFill="1" applyBorder="1" applyAlignment="1">
      <alignment vertical="center"/>
    </xf>
    <xf numFmtId="0" fontId="16" fillId="0" borderId="1" xfId="1" applyFont="1" applyFill="1" applyBorder="1"/>
    <xf numFmtId="0" fontId="8" fillId="0" borderId="1" xfId="1" applyFont="1" applyFill="1" applyBorder="1" applyAlignment="1">
      <alignment horizontal="left" indent="1"/>
    </xf>
    <xf numFmtId="0" fontId="15" fillId="0" borderId="1" xfId="1" applyFont="1" applyFill="1" applyBorder="1" applyAlignment="1">
      <alignment horizontal="left" vertical="center" indent="1"/>
    </xf>
    <xf numFmtId="0" fontId="7" fillId="0" borderId="1" xfId="1" applyFont="1" applyFill="1" applyBorder="1" applyAlignment="1">
      <alignment horizontal="left"/>
    </xf>
    <xf numFmtId="0" fontId="7" fillId="0" borderId="1" xfId="1" applyFont="1" applyFill="1" applyBorder="1"/>
    <xf numFmtId="0" fontId="6" fillId="0" borderId="1" xfId="1" applyFont="1" applyFill="1" applyBorder="1" applyAlignment="1">
      <alignment horizontal="center"/>
    </xf>
    <xf numFmtId="0" fontId="6" fillId="0" borderId="1" xfId="1" applyFont="1" applyFill="1" applyBorder="1" applyAlignment="1">
      <alignment wrapText="1"/>
    </xf>
    <xf numFmtId="0" fontId="7" fillId="0" borderId="1" xfId="1" applyFont="1" applyFill="1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177" fontId="3" fillId="0" borderId="0" xfId="1" applyNumberFormat="1" applyFont="1" applyFill="1" applyAlignment="1">
      <alignment horizontal="center"/>
    </xf>
    <xf numFmtId="177" fontId="5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177" fontId="5" fillId="0" borderId="1" xfId="1" applyNumberFormat="1" applyFont="1" applyFill="1" applyBorder="1" applyAlignment="1">
      <alignment horizontal="center" vertical="center" wrapText="1"/>
    </xf>
    <xf numFmtId="177" fontId="4" fillId="0" borderId="2" xfId="1" applyNumberFormat="1" applyFont="1" applyFill="1" applyBorder="1" applyAlignment="1">
      <alignment horizontal="center" vertical="center" wrapText="1"/>
    </xf>
    <xf numFmtId="177" fontId="4" fillId="0" borderId="3" xfId="1" applyNumberFormat="1" applyFont="1" applyFill="1" applyBorder="1" applyAlignment="1">
      <alignment horizontal="center" vertical="center" wrapText="1"/>
    </xf>
    <xf numFmtId="177" fontId="4" fillId="0" borderId="5" xfId="1" applyNumberFormat="1" applyFont="1" applyFill="1" applyBorder="1" applyAlignment="1">
      <alignment horizontal="center" vertical="center" wrapText="1"/>
    </xf>
    <xf numFmtId="177" fontId="4" fillId="0" borderId="4" xfId="1" applyNumberFormat="1" applyFont="1" applyFill="1" applyBorder="1" applyAlignment="1">
      <alignment horizontal="center" vertical="center" wrapText="1"/>
    </xf>
    <xf numFmtId="177" fontId="4" fillId="0" borderId="6" xfId="1" applyNumberFormat="1" applyFont="1" applyFill="1" applyBorder="1" applyAlignment="1">
      <alignment horizontal="center" vertical="center" wrapText="1"/>
    </xf>
    <xf numFmtId="176" fontId="4" fillId="0" borderId="4" xfId="1" applyNumberFormat="1" applyFont="1" applyFill="1" applyBorder="1" applyAlignment="1">
      <alignment horizontal="center" vertical="center" wrapText="1"/>
    </xf>
    <xf numFmtId="176" fontId="4" fillId="0" borderId="6" xfId="1" applyNumberFormat="1" applyFont="1" applyFill="1" applyBorder="1" applyAlignment="1">
      <alignment horizontal="center" vertical="center" wrapText="1"/>
    </xf>
    <xf numFmtId="176" fontId="4" fillId="0" borderId="1" xfId="1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right"/>
    </xf>
  </cellXfs>
  <cellStyles count="22">
    <cellStyle name="_ET_STYLE_NoName_00_" xfId="3"/>
    <cellStyle name="_ET_STYLE_NoName_00_ 2" xfId="5"/>
    <cellStyle name="_ET_STYLE_NoName_00_ 2 2" xfId="15"/>
    <cellStyle name="_ET_STYLE_NoName_00_ 3" xfId="6"/>
    <cellStyle name="_ET_STYLE_NoName_00_ 3 2" xfId="16"/>
    <cellStyle name="_ET_STYLE_NoName_00_ 4" xfId="2"/>
    <cellStyle name="常规" xfId="0" builtinId="0"/>
    <cellStyle name="常规 2" xfId="17"/>
    <cellStyle name="常规 2 2" xfId="11"/>
    <cellStyle name="常规 2 2 2" xfId="8"/>
    <cellStyle name="常规 2 3" xfId="13"/>
    <cellStyle name="常规 2 3 2" xfId="14"/>
    <cellStyle name="常规 2 4" xfId="18"/>
    <cellStyle name="常规 2 5" xfId="4"/>
    <cellStyle name="常规 3 2" xfId="9"/>
    <cellStyle name="常规 3 3" xfId="10"/>
    <cellStyle name="常规 3 4" xfId="12"/>
    <cellStyle name="常规 4" xfId="19"/>
    <cellStyle name="常规 4 2" xfId="20"/>
    <cellStyle name="常规 6" xfId="1"/>
    <cellStyle name="货币[0] 2" xfId="7"/>
    <cellStyle name="千位分隔 2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3"/>
  <sheetViews>
    <sheetView topLeftCell="A10" workbookViewId="0">
      <selection activeCell="I10" sqref="I10"/>
    </sheetView>
  </sheetViews>
  <sheetFormatPr defaultColWidth="9" defaultRowHeight="13.5"/>
  <cols>
    <col min="1" max="1" width="31" style="25" customWidth="1"/>
    <col min="2" max="6" width="16.375" style="26" customWidth="1"/>
    <col min="7" max="7" width="14.25" style="26" customWidth="1"/>
    <col min="8" max="9" width="9.5" style="25" customWidth="1"/>
    <col min="10" max="16384" width="9" style="25"/>
  </cols>
  <sheetData>
    <row r="1" spans="1:9" ht="12" customHeight="1">
      <c r="A1" s="25" t="s">
        <v>0</v>
      </c>
    </row>
    <row r="2" spans="1:9" ht="22.5">
      <c r="A2" s="47" t="s">
        <v>1</v>
      </c>
      <c r="B2" s="48"/>
      <c r="C2" s="48"/>
      <c r="D2" s="48"/>
      <c r="E2" s="48"/>
      <c r="F2" s="48"/>
      <c r="G2" s="48"/>
    </row>
    <row r="3" spans="1:9" ht="14.25">
      <c r="A3" s="27"/>
      <c r="B3" s="28"/>
      <c r="C3" s="29"/>
      <c r="D3" s="29"/>
      <c r="E3" s="29"/>
      <c r="F3" s="29"/>
      <c r="G3" s="30" t="s">
        <v>2</v>
      </c>
    </row>
    <row r="4" spans="1:9" ht="18" customHeight="1">
      <c r="A4" s="50" t="s">
        <v>3</v>
      </c>
      <c r="B4" s="31"/>
      <c r="C4" s="49" t="s">
        <v>4</v>
      </c>
      <c r="D4" s="49"/>
      <c r="E4" s="49"/>
      <c r="F4" s="49"/>
      <c r="G4" s="49"/>
    </row>
    <row r="5" spans="1:9" ht="29.1" customHeight="1">
      <c r="A5" s="50"/>
      <c r="B5" s="32" t="s">
        <v>5</v>
      </c>
      <c r="C5" s="32" t="s">
        <v>6</v>
      </c>
      <c r="D5" s="32" t="s">
        <v>7</v>
      </c>
      <c r="E5" s="32" t="s">
        <v>8</v>
      </c>
      <c r="F5" s="32" t="s">
        <v>9</v>
      </c>
      <c r="G5" s="32" t="s">
        <v>10</v>
      </c>
    </row>
    <row r="6" spans="1:9">
      <c r="A6" s="33" t="s">
        <v>11</v>
      </c>
      <c r="B6" s="34">
        <f t="shared" ref="B6:G6" si="0">B18+B25</f>
        <v>398753</v>
      </c>
      <c r="C6" s="34">
        <f t="shared" si="0"/>
        <v>424672</v>
      </c>
      <c r="D6" s="34">
        <f t="shared" si="0"/>
        <v>362149</v>
      </c>
      <c r="E6" s="34">
        <f t="shared" si="0"/>
        <v>47470</v>
      </c>
      <c r="F6" s="34">
        <f t="shared" si="0"/>
        <v>49603</v>
      </c>
      <c r="G6" s="34">
        <f t="shared" si="0"/>
        <v>2133</v>
      </c>
      <c r="I6" s="26"/>
    </row>
    <row r="7" spans="1:9">
      <c r="A7" s="35" t="s">
        <v>12</v>
      </c>
      <c r="B7" s="34">
        <v>109046</v>
      </c>
      <c r="C7" s="34">
        <v>79866</v>
      </c>
      <c r="D7" s="34">
        <v>83980</v>
      </c>
      <c r="E7" s="34">
        <v>14952</v>
      </c>
      <c r="F7" s="34">
        <v>15883</v>
      </c>
      <c r="G7" s="34">
        <f t="shared" ref="G7:G32" si="1">F7-E7</f>
        <v>931</v>
      </c>
    </row>
    <row r="8" spans="1:9">
      <c r="A8" s="35" t="s">
        <v>13</v>
      </c>
      <c r="B8" s="34">
        <v>-384</v>
      </c>
      <c r="C8" s="34"/>
      <c r="D8" s="34"/>
      <c r="E8" s="34"/>
      <c r="F8" s="34"/>
      <c r="G8" s="34"/>
    </row>
    <row r="9" spans="1:9">
      <c r="A9" s="35" t="s">
        <v>14</v>
      </c>
      <c r="B9" s="34">
        <v>178236</v>
      </c>
      <c r="C9" s="34">
        <v>247944</v>
      </c>
      <c r="D9" s="34">
        <v>183097</v>
      </c>
      <c r="E9" s="34"/>
      <c r="F9" s="34"/>
      <c r="G9" s="34"/>
    </row>
    <row r="10" spans="1:9">
      <c r="A10" s="35" t="s">
        <v>15</v>
      </c>
      <c r="B10" s="34">
        <v>59013</v>
      </c>
      <c r="C10" s="34">
        <v>54994</v>
      </c>
      <c r="D10" s="34">
        <v>57822</v>
      </c>
      <c r="E10" s="34">
        <v>9899</v>
      </c>
      <c r="F10" s="34">
        <v>10408</v>
      </c>
      <c r="G10" s="34">
        <f t="shared" si="1"/>
        <v>509</v>
      </c>
      <c r="H10" s="36"/>
    </row>
    <row r="11" spans="1:9">
      <c r="A11" s="35" t="s">
        <v>16</v>
      </c>
      <c r="B11" s="34">
        <v>19781</v>
      </c>
      <c r="C11" s="34">
        <v>19460</v>
      </c>
      <c r="D11" s="34">
        <v>14347</v>
      </c>
      <c r="E11" s="34">
        <v>2919</v>
      </c>
      <c r="F11" s="34">
        <v>2152</v>
      </c>
      <c r="G11" s="34">
        <f t="shared" si="1"/>
        <v>-767</v>
      </c>
      <c r="H11" s="36"/>
    </row>
    <row r="12" spans="1:9">
      <c r="A12" s="35" t="s">
        <v>17</v>
      </c>
      <c r="B12" s="34">
        <v>22</v>
      </c>
      <c r="C12" s="34">
        <v>22</v>
      </c>
      <c r="D12" s="34">
        <v>21</v>
      </c>
      <c r="E12" s="34">
        <v>22</v>
      </c>
      <c r="F12" s="34">
        <v>21</v>
      </c>
      <c r="G12" s="34">
        <f t="shared" si="1"/>
        <v>-1</v>
      </c>
      <c r="H12" s="36"/>
    </row>
    <row r="13" spans="1:9">
      <c r="A13" s="35" t="s">
        <v>18</v>
      </c>
      <c r="B13" s="34">
        <v>3672</v>
      </c>
      <c r="C13" s="34">
        <v>2548</v>
      </c>
      <c r="D13" s="34">
        <v>4379</v>
      </c>
      <c r="E13" s="34">
        <v>2548</v>
      </c>
      <c r="F13" s="34">
        <v>4379</v>
      </c>
      <c r="G13" s="34">
        <f t="shared" si="1"/>
        <v>1831</v>
      </c>
    </row>
    <row r="14" spans="1:9">
      <c r="A14" s="35" t="s">
        <v>19</v>
      </c>
      <c r="B14" s="34">
        <v>3514</v>
      </c>
      <c r="C14" s="34">
        <v>2513</v>
      </c>
      <c r="D14" s="34">
        <v>2132</v>
      </c>
      <c r="E14" s="34">
        <v>2513</v>
      </c>
      <c r="F14" s="34">
        <v>2132</v>
      </c>
      <c r="G14" s="34">
        <f t="shared" si="1"/>
        <v>-381</v>
      </c>
    </row>
    <row r="15" spans="1:9">
      <c r="A15" s="35" t="s">
        <v>20</v>
      </c>
      <c r="B15" s="34">
        <v>288</v>
      </c>
      <c r="C15" s="34">
        <v>288</v>
      </c>
      <c r="D15" s="34">
        <v>1778</v>
      </c>
      <c r="E15" s="34">
        <v>288</v>
      </c>
      <c r="F15" s="34">
        <v>1778</v>
      </c>
      <c r="G15" s="34">
        <f t="shared" si="1"/>
        <v>1490</v>
      </c>
    </row>
    <row r="16" spans="1:9">
      <c r="A16" s="35" t="s">
        <v>21</v>
      </c>
      <c r="B16" s="34">
        <v>16864</v>
      </c>
      <c r="C16" s="34">
        <v>9527</v>
      </c>
      <c r="D16" s="34">
        <v>6062</v>
      </c>
      <c r="E16" s="34">
        <v>7622</v>
      </c>
      <c r="F16" s="34">
        <v>4850</v>
      </c>
      <c r="G16" s="34">
        <f t="shared" si="1"/>
        <v>-2772</v>
      </c>
    </row>
    <row r="17" spans="1:7">
      <c r="A17" s="35" t="s">
        <v>22</v>
      </c>
      <c r="B17" s="34"/>
      <c r="C17" s="34"/>
      <c r="D17" s="34">
        <v>-4</v>
      </c>
      <c r="E17" s="34"/>
      <c r="F17" s="34">
        <v>-4</v>
      </c>
      <c r="G17" s="34">
        <f t="shared" si="1"/>
        <v>-4</v>
      </c>
    </row>
    <row r="18" spans="1:7">
      <c r="A18" s="37" t="s">
        <v>23</v>
      </c>
      <c r="B18" s="34">
        <f t="shared" ref="B18:G18" si="2">SUM(B7:B17)</f>
        <v>390052</v>
      </c>
      <c r="C18" s="34">
        <f t="shared" si="2"/>
        <v>417162</v>
      </c>
      <c r="D18" s="34">
        <f t="shared" si="2"/>
        <v>353614</v>
      </c>
      <c r="E18" s="34">
        <f t="shared" si="2"/>
        <v>40763</v>
      </c>
      <c r="F18" s="34">
        <f t="shared" si="2"/>
        <v>41599</v>
      </c>
      <c r="G18" s="34">
        <f t="shared" si="2"/>
        <v>836</v>
      </c>
    </row>
    <row r="19" spans="1:7">
      <c r="A19" s="38"/>
      <c r="B19" s="34"/>
      <c r="C19" s="34"/>
      <c r="D19" s="34"/>
      <c r="E19" s="34"/>
      <c r="F19" s="34"/>
      <c r="G19" s="34"/>
    </row>
    <row r="20" spans="1:7" ht="15">
      <c r="A20" s="39" t="s">
        <v>24</v>
      </c>
      <c r="B20" s="34">
        <v>7159</v>
      </c>
      <c r="C20" s="34">
        <v>4015</v>
      </c>
      <c r="D20" s="34">
        <v>2656</v>
      </c>
      <c r="E20" s="34">
        <v>3212</v>
      </c>
      <c r="F20" s="34">
        <v>2125</v>
      </c>
      <c r="G20" s="34">
        <f t="shared" si="1"/>
        <v>-1087</v>
      </c>
    </row>
    <row r="21" spans="1:7" ht="15">
      <c r="A21" s="39" t="s">
        <v>25</v>
      </c>
      <c r="B21" s="34">
        <v>912</v>
      </c>
      <c r="C21" s="34">
        <v>2013</v>
      </c>
      <c r="D21" s="34">
        <v>2495</v>
      </c>
      <c r="E21" s="34">
        <v>2013</v>
      </c>
      <c r="F21" s="34">
        <v>2495</v>
      </c>
      <c r="G21" s="34">
        <f t="shared" si="1"/>
        <v>482</v>
      </c>
    </row>
    <row r="22" spans="1:7" ht="15">
      <c r="A22" s="39" t="s">
        <v>26</v>
      </c>
      <c r="B22" s="34">
        <v>530</v>
      </c>
      <c r="C22" s="34">
        <v>1382</v>
      </c>
      <c r="D22" s="34">
        <v>2720</v>
      </c>
      <c r="E22" s="34">
        <v>1382</v>
      </c>
      <c r="F22" s="34">
        <v>2720</v>
      </c>
      <c r="G22" s="34">
        <f t="shared" si="1"/>
        <v>1338</v>
      </c>
    </row>
    <row r="23" spans="1:7" ht="15">
      <c r="A23" s="39" t="s">
        <v>27</v>
      </c>
      <c r="B23" s="34">
        <v>100</v>
      </c>
      <c r="C23" s="34">
        <v>100</v>
      </c>
      <c r="D23" s="34">
        <v>664</v>
      </c>
      <c r="E23" s="34">
        <v>100</v>
      </c>
      <c r="F23" s="34">
        <v>664</v>
      </c>
      <c r="G23" s="34">
        <f t="shared" si="1"/>
        <v>564</v>
      </c>
    </row>
    <row r="24" spans="1:7" ht="15">
      <c r="A24" s="39" t="s">
        <v>28</v>
      </c>
      <c r="B24" s="34"/>
      <c r="C24" s="34"/>
      <c r="D24" s="34"/>
      <c r="E24" s="34"/>
      <c r="F24" s="34"/>
      <c r="G24" s="34"/>
    </row>
    <row r="25" spans="1:7">
      <c r="A25" s="40" t="s">
        <v>29</v>
      </c>
      <c r="B25" s="34">
        <f t="shared" ref="B25:G25" si="3">SUM(B20:B24)</f>
        <v>8701</v>
      </c>
      <c r="C25" s="34">
        <f t="shared" si="3"/>
        <v>7510</v>
      </c>
      <c r="D25" s="34">
        <f t="shared" si="3"/>
        <v>8535</v>
      </c>
      <c r="E25" s="34">
        <f t="shared" si="3"/>
        <v>6707</v>
      </c>
      <c r="F25" s="34">
        <f t="shared" si="3"/>
        <v>8004</v>
      </c>
      <c r="G25" s="34">
        <f t="shared" si="3"/>
        <v>1297</v>
      </c>
    </row>
    <row r="26" spans="1:7">
      <c r="A26" s="41"/>
      <c r="B26" s="34"/>
      <c r="C26" s="34"/>
      <c r="D26" s="34"/>
      <c r="E26" s="34"/>
      <c r="F26" s="34"/>
      <c r="G26" s="34"/>
    </row>
    <row r="27" spans="1:7">
      <c r="A27" s="33" t="s">
        <v>30</v>
      </c>
      <c r="B27" s="34">
        <v>45243</v>
      </c>
      <c r="C27" s="34">
        <v>38500</v>
      </c>
      <c r="D27" s="34">
        <v>62219</v>
      </c>
      <c r="E27" s="34">
        <v>38500</v>
      </c>
      <c r="F27" s="34">
        <v>62219</v>
      </c>
      <c r="G27" s="34">
        <f t="shared" si="1"/>
        <v>23719</v>
      </c>
    </row>
    <row r="28" spans="1:7">
      <c r="A28" s="42"/>
      <c r="B28" s="34"/>
      <c r="C28" s="34"/>
      <c r="D28" s="34"/>
      <c r="E28" s="34"/>
      <c r="F28" s="34"/>
      <c r="G28" s="34"/>
    </row>
    <row r="29" spans="1:7">
      <c r="A29" s="43" t="s">
        <v>31</v>
      </c>
      <c r="B29" s="34">
        <f>B6+B27</f>
        <v>443996</v>
      </c>
      <c r="C29" s="34">
        <f>C6+C27</f>
        <v>463172</v>
      </c>
      <c r="D29" s="34">
        <f>D6+D27</f>
        <v>424368</v>
      </c>
      <c r="E29" s="34">
        <f>E6+E27</f>
        <v>85970</v>
      </c>
      <c r="F29" s="34">
        <f>F6+F27</f>
        <v>111822</v>
      </c>
      <c r="G29" s="34">
        <f t="shared" si="1"/>
        <v>25852</v>
      </c>
    </row>
    <row r="30" spans="1:7">
      <c r="A30" s="44" t="s">
        <v>32</v>
      </c>
      <c r="B30" s="34">
        <v>9628</v>
      </c>
      <c r="C30" s="34">
        <v>10152</v>
      </c>
      <c r="D30" s="34">
        <v>7047</v>
      </c>
      <c r="E30" s="34">
        <v>10152</v>
      </c>
      <c r="F30" s="34">
        <v>7047</v>
      </c>
      <c r="G30" s="34">
        <f t="shared" si="1"/>
        <v>-3105</v>
      </c>
    </row>
    <row r="31" spans="1:7">
      <c r="A31" s="44"/>
      <c r="B31" s="34"/>
      <c r="C31" s="34"/>
      <c r="D31" s="34"/>
      <c r="E31" s="34"/>
      <c r="F31" s="34"/>
      <c r="G31" s="34"/>
    </row>
    <row r="32" spans="1:7">
      <c r="A32" s="45" t="s">
        <v>33</v>
      </c>
      <c r="B32" s="34">
        <v>195</v>
      </c>
      <c r="C32" s="34">
        <v>5</v>
      </c>
      <c r="D32" s="34">
        <v>232</v>
      </c>
      <c r="E32" s="34">
        <v>5</v>
      </c>
      <c r="F32" s="34">
        <v>232</v>
      </c>
      <c r="G32" s="34">
        <f t="shared" si="1"/>
        <v>227</v>
      </c>
    </row>
    <row r="33" spans="1:7" ht="14.25">
      <c r="A33" s="46" t="s">
        <v>34</v>
      </c>
      <c r="B33" s="34">
        <f t="shared" ref="B33:G33" si="4">B29+B30+B32</f>
        <v>453819</v>
      </c>
      <c r="C33" s="34">
        <f t="shared" si="4"/>
        <v>473329</v>
      </c>
      <c r="D33" s="34">
        <f t="shared" si="4"/>
        <v>431647</v>
      </c>
      <c r="E33" s="34">
        <f t="shared" si="4"/>
        <v>96127</v>
      </c>
      <c r="F33" s="34">
        <f t="shared" si="4"/>
        <v>119101</v>
      </c>
      <c r="G33" s="34">
        <f t="shared" si="4"/>
        <v>22974</v>
      </c>
    </row>
  </sheetData>
  <mergeCells count="3">
    <mergeCell ref="A2:G2"/>
    <mergeCell ref="C4:G4"/>
    <mergeCell ref="A4:A5"/>
  </mergeCells>
  <phoneticPr fontId="22" type="noConversion"/>
  <pageMargins left="0.75138888888888899" right="0.75138888888888899" top="0.47152777777777799" bottom="1" header="0.35416666666666702" footer="0.51180555555555596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Y37"/>
  <sheetViews>
    <sheetView tabSelected="1" workbookViewId="0">
      <pane xSplit="1" ySplit="6" topLeftCell="B7" activePane="bottomRight" state="frozen"/>
      <selection pane="topRight"/>
      <selection pane="bottomLeft"/>
      <selection pane="bottomRight" activeCell="I14" sqref="I14"/>
    </sheetView>
  </sheetViews>
  <sheetFormatPr defaultColWidth="9.75" defaultRowHeight="14.25"/>
  <cols>
    <col min="1" max="1" width="34.625" style="1" customWidth="1"/>
    <col min="2" max="6" width="12.375" style="1" customWidth="1"/>
    <col min="7" max="7" width="13.25" style="1" customWidth="1"/>
    <col min="8" max="8" width="15.625" style="1"/>
    <col min="9" max="9" width="10.75" style="1" customWidth="1"/>
    <col min="10" max="11" width="9.75" style="1"/>
    <col min="12" max="12" width="10" style="1" customWidth="1"/>
    <col min="13" max="16374" width="9.75" style="1"/>
    <col min="16375" max="16384" width="9.75" style="6"/>
  </cols>
  <sheetData>
    <row r="1" spans="1:9 16375:16379" s="1" customFormat="1" ht="12.95" customHeight="1">
      <c r="A1" s="1" t="s">
        <v>35</v>
      </c>
    </row>
    <row r="2" spans="1:9 16375:16379" s="1" customFormat="1" ht="21.95" customHeight="1">
      <c r="A2" s="51" t="s">
        <v>36</v>
      </c>
      <c r="B2" s="51"/>
      <c r="C2" s="51"/>
      <c r="D2" s="51"/>
      <c r="E2" s="51"/>
      <c r="F2" s="51"/>
      <c r="G2" s="51"/>
    </row>
    <row r="3" spans="1:9 16375:16379" s="2" customFormat="1" ht="15" customHeight="1">
      <c r="A3" s="7"/>
      <c r="B3" s="7"/>
      <c r="C3" s="7"/>
      <c r="D3" s="7"/>
      <c r="E3" s="7"/>
      <c r="F3" s="7"/>
      <c r="G3" s="61" t="s">
        <v>67</v>
      </c>
    </row>
    <row r="4" spans="1:9 16375:16379" s="3" customFormat="1" ht="14.25" customHeight="1">
      <c r="A4" s="50" t="s">
        <v>3</v>
      </c>
      <c r="B4" s="53" t="s">
        <v>5</v>
      </c>
      <c r="C4" s="52" t="s">
        <v>4</v>
      </c>
      <c r="D4" s="52"/>
      <c r="E4" s="52"/>
      <c r="F4" s="52"/>
      <c r="G4" s="52"/>
    </row>
    <row r="5" spans="1:9 16375:16379" s="3" customFormat="1" ht="14.25" customHeight="1">
      <c r="A5" s="50"/>
      <c r="B5" s="54"/>
      <c r="C5" s="56" t="s">
        <v>37</v>
      </c>
      <c r="D5" s="56" t="s">
        <v>7</v>
      </c>
      <c r="E5" s="56" t="s">
        <v>8</v>
      </c>
      <c r="F5" s="58" t="s">
        <v>38</v>
      </c>
      <c r="G5" s="60" t="s">
        <v>10</v>
      </c>
    </row>
    <row r="6" spans="1:9 16375:16379" s="3" customFormat="1" ht="39" customHeight="1">
      <c r="A6" s="50"/>
      <c r="B6" s="55"/>
      <c r="C6" s="57"/>
      <c r="D6" s="57"/>
      <c r="E6" s="57"/>
      <c r="F6" s="59"/>
      <c r="G6" s="60"/>
    </row>
    <row r="7" spans="1:9 16375:16379" s="1" customFormat="1" ht="18" customHeight="1">
      <c r="A7" s="8" t="s">
        <v>39</v>
      </c>
      <c r="B7" s="9">
        <v>345726</v>
      </c>
      <c r="C7" s="9">
        <v>377202</v>
      </c>
      <c r="D7" s="9">
        <v>312546</v>
      </c>
      <c r="E7" s="9"/>
      <c r="F7" s="9"/>
      <c r="G7" s="10"/>
    </row>
    <row r="8" spans="1:9 16375:16379" s="1" customFormat="1" ht="18" customHeight="1">
      <c r="A8" s="8" t="s">
        <v>40</v>
      </c>
      <c r="B8" s="9">
        <v>15821</v>
      </c>
      <c r="C8" s="9">
        <v>1532</v>
      </c>
      <c r="D8" s="9">
        <v>1036</v>
      </c>
      <c r="E8" s="9">
        <v>1532</v>
      </c>
      <c r="F8" s="9">
        <f>SUM(F9:F11)</f>
        <v>1036</v>
      </c>
      <c r="G8" s="9">
        <f>D8-C8</f>
        <v>-496</v>
      </c>
    </row>
    <row r="9" spans="1:9 16375:16379" s="1" customFormat="1" ht="18" customHeight="1">
      <c r="A9" s="11" t="s">
        <v>41</v>
      </c>
      <c r="B9" s="9">
        <v>85</v>
      </c>
      <c r="C9" s="9"/>
      <c r="D9" s="9"/>
      <c r="E9" s="9"/>
      <c r="F9" s="9"/>
      <c r="G9" s="9"/>
    </row>
    <row r="10" spans="1:9 16375:16379" s="1" customFormat="1" ht="18" customHeight="1">
      <c r="A10" s="11" t="s">
        <v>42</v>
      </c>
      <c r="B10" s="9">
        <v>14271</v>
      </c>
      <c r="C10" s="9"/>
      <c r="D10" s="9"/>
      <c r="E10" s="9"/>
      <c r="F10" s="9"/>
      <c r="G10" s="9"/>
    </row>
    <row r="11" spans="1:9 16375:16379" s="1" customFormat="1" ht="18" customHeight="1">
      <c r="A11" s="12" t="s">
        <v>43</v>
      </c>
      <c r="B11" s="9">
        <v>1465</v>
      </c>
      <c r="C11" s="9">
        <v>1532</v>
      </c>
      <c r="D11" s="9">
        <v>1036</v>
      </c>
      <c r="E11" s="9">
        <v>1532</v>
      </c>
      <c r="F11" s="9">
        <v>1036</v>
      </c>
      <c r="G11" s="9">
        <f t="shared" ref="G11:G12" si="0">F11-E11</f>
        <v>-496</v>
      </c>
    </row>
    <row r="12" spans="1:9 16375:16379" s="4" customFormat="1" ht="18" customHeight="1">
      <c r="A12" s="8" t="s">
        <v>44</v>
      </c>
      <c r="B12" s="9">
        <f t="shared" ref="B12:F12" si="1">SUM(B13:B31)</f>
        <v>92040</v>
      </c>
      <c r="C12" s="9">
        <f t="shared" si="1"/>
        <v>94592</v>
      </c>
      <c r="D12" s="9">
        <v>115834</v>
      </c>
      <c r="E12" s="9">
        <f t="shared" si="1"/>
        <v>94592</v>
      </c>
      <c r="F12" s="9">
        <f t="shared" si="1"/>
        <v>115834</v>
      </c>
      <c r="G12" s="9">
        <f t="shared" si="0"/>
        <v>21242</v>
      </c>
      <c r="I12" s="20"/>
    </row>
    <row r="13" spans="1:9 16375:16379" s="1" customFormat="1" ht="18" customHeight="1">
      <c r="A13" s="11" t="s">
        <v>45</v>
      </c>
      <c r="B13" s="13">
        <v>9531</v>
      </c>
      <c r="C13" s="9">
        <v>12541</v>
      </c>
      <c r="D13" s="9">
        <v>12527</v>
      </c>
      <c r="E13" s="9">
        <v>12541</v>
      </c>
      <c r="F13" s="14">
        <v>12527</v>
      </c>
      <c r="G13" s="9">
        <f t="shared" ref="G13:G35" si="2">F13-E13</f>
        <v>-14</v>
      </c>
      <c r="H13" s="4"/>
    </row>
    <row r="14" spans="1:9 16375:16379" s="1" customFormat="1" ht="18" customHeight="1">
      <c r="A14" s="11" t="s">
        <v>46</v>
      </c>
      <c r="B14" s="13">
        <v>136</v>
      </c>
      <c r="C14" s="9">
        <v>128</v>
      </c>
      <c r="D14" s="9">
        <v>128</v>
      </c>
      <c r="E14" s="9">
        <v>128</v>
      </c>
      <c r="F14" s="9">
        <v>128</v>
      </c>
      <c r="G14" s="9"/>
      <c r="H14" s="4"/>
    </row>
    <row r="15" spans="1:9 16375:16379" s="1" customFormat="1" ht="18" customHeight="1">
      <c r="A15" s="11" t="s">
        <v>47</v>
      </c>
      <c r="B15" s="13">
        <v>8600</v>
      </c>
      <c r="C15" s="9">
        <v>7224</v>
      </c>
      <c r="D15" s="9">
        <v>10302</v>
      </c>
      <c r="E15" s="9">
        <v>7224</v>
      </c>
      <c r="F15" s="9">
        <v>10302</v>
      </c>
      <c r="G15" s="9">
        <f t="shared" si="2"/>
        <v>3078</v>
      </c>
      <c r="H15" s="4"/>
    </row>
    <row r="16" spans="1:9 16375:16379" s="5" customFormat="1" ht="18" customHeight="1">
      <c r="A16" s="15" t="s">
        <v>48</v>
      </c>
      <c r="B16" s="13">
        <v>30989</v>
      </c>
      <c r="C16" s="14">
        <v>28343</v>
      </c>
      <c r="D16" s="14">
        <v>31993</v>
      </c>
      <c r="E16" s="14">
        <v>28343</v>
      </c>
      <c r="F16" s="14">
        <v>31993</v>
      </c>
      <c r="G16" s="14">
        <f t="shared" si="2"/>
        <v>3650</v>
      </c>
      <c r="H16" s="21"/>
      <c r="XEU16" s="24"/>
      <c r="XEV16" s="24"/>
      <c r="XEW16" s="24"/>
      <c r="XEX16" s="24"/>
      <c r="XEY16" s="24"/>
    </row>
    <row r="17" spans="1:12 16375:16379" s="1" customFormat="1" ht="18" customHeight="1">
      <c r="A17" s="11" t="s">
        <v>49</v>
      </c>
      <c r="B17" s="13">
        <v>774</v>
      </c>
      <c r="C17" s="9">
        <v>1397</v>
      </c>
      <c r="D17" s="9">
        <v>1315</v>
      </c>
      <c r="E17" s="9">
        <v>1397</v>
      </c>
      <c r="F17" s="14">
        <v>1315</v>
      </c>
      <c r="G17" s="9">
        <f t="shared" si="2"/>
        <v>-82</v>
      </c>
      <c r="H17" s="4"/>
    </row>
    <row r="18" spans="1:12 16375:16379" s="1" customFormat="1" ht="18" customHeight="1">
      <c r="A18" s="11" t="s">
        <v>50</v>
      </c>
      <c r="B18" s="13">
        <v>604</v>
      </c>
      <c r="C18" s="9">
        <v>279</v>
      </c>
      <c r="D18" s="9">
        <v>369</v>
      </c>
      <c r="E18" s="9">
        <v>279</v>
      </c>
      <c r="F18" s="9">
        <v>369</v>
      </c>
      <c r="G18" s="9">
        <f t="shared" si="2"/>
        <v>90</v>
      </c>
      <c r="H18" s="4"/>
    </row>
    <row r="19" spans="1:12 16375:16379" s="1" customFormat="1" ht="18" customHeight="1">
      <c r="A19" s="11" t="s">
        <v>51</v>
      </c>
      <c r="B19" s="13">
        <v>14966</v>
      </c>
      <c r="C19" s="9">
        <v>23868</v>
      </c>
      <c r="D19" s="9">
        <v>25627</v>
      </c>
      <c r="E19" s="9">
        <v>23868</v>
      </c>
      <c r="F19" s="14">
        <v>25627</v>
      </c>
      <c r="G19" s="9">
        <f t="shared" si="2"/>
        <v>1759</v>
      </c>
      <c r="H19" s="4"/>
    </row>
    <row r="20" spans="1:12 16375:16379" s="1" customFormat="1" ht="18" customHeight="1">
      <c r="A20" s="11" t="s">
        <v>52</v>
      </c>
      <c r="B20" s="13">
        <v>6433</v>
      </c>
      <c r="C20" s="9">
        <v>4034</v>
      </c>
      <c r="D20" s="9">
        <v>7632</v>
      </c>
      <c r="E20" s="9">
        <v>4034</v>
      </c>
      <c r="F20" s="14">
        <v>7632</v>
      </c>
      <c r="G20" s="9">
        <f t="shared" si="2"/>
        <v>3598</v>
      </c>
      <c r="H20" s="4"/>
      <c r="K20" s="22"/>
      <c r="L20" s="22"/>
    </row>
    <row r="21" spans="1:12 16375:16379" s="1" customFormat="1" ht="18" customHeight="1">
      <c r="A21" s="11" t="s">
        <v>53</v>
      </c>
      <c r="B21" s="13">
        <v>357</v>
      </c>
      <c r="C21" s="9">
        <v>838</v>
      </c>
      <c r="D21" s="9">
        <v>900</v>
      </c>
      <c r="E21" s="9">
        <v>838</v>
      </c>
      <c r="F21" s="14">
        <v>900</v>
      </c>
      <c r="G21" s="9">
        <f t="shared" si="2"/>
        <v>62</v>
      </c>
      <c r="H21" s="4"/>
      <c r="K21" s="22"/>
      <c r="L21" s="22"/>
    </row>
    <row r="22" spans="1:12 16375:16379" s="1" customFormat="1" ht="18" customHeight="1">
      <c r="A22" s="11" t="s">
        <v>54</v>
      </c>
      <c r="B22" s="13">
        <v>12737</v>
      </c>
      <c r="C22" s="9">
        <v>10231</v>
      </c>
      <c r="D22" s="9">
        <v>12470</v>
      </c>
      <c r="E22" s="9">
        <v>10231</v>
      </c>
      <c r="F22" s="14">
        <v>12470</v>
      </c>
      <c r="G22" s="9">
        <f t="shared" si="2"/>
        <v>2239</v>
      </c>
      <c r="H22" s="4"/>
      <c r="K22" s="22"/>
      <c r="L22" s="22"/>
    </row>
    <row r="23" spans="1:12 16375:16379" s="5" customFormat="1" ht="18" customHeight="1">
      <c r="A23" s="15" t="s">
        <v>55</v>
      </c>
      <c r="B23" s="13">
        <v>2620</v>
      </c>
      <c r="C23" s="14">
        <v>2185</v>
      </c>
      <c r="D23" s="14">
        <v>4753</v>
      </c>
      <c r="E23" s="14">
        <v>2185</v>
      </c>
      <c r="F23" s="14">
        <v>4753</v>
      </c>
      <c r="G23" s="14">
        <f t="shared" si="2"/>
        <v>2568</v>
      </c>
      <c r="H23" s="21"/>
      <c r="XEU23" s="24"/>
      <c r="XEV23" s="24"/>
      <c r="XEW23" s="24"/>
      <c r="XEX23" s="24"/>
      <c r="XEY23" s="24"/>
    </row>
    <row r="24" spans="1:12 16375:16379" s="1" customFormat="1" ht="18" customHeight="1">
      <c r="A24" s="11" t="s">
        <v>56</v>
      </c>
      <c r="B24" s="13"/>
      <c r="C24" s="9"/>
      <c r="D24" s="9">
        <v>80</v>
      </c>
      <c r="E24" s="9"/>
      <c r="F24" s="9">
        <v>80</v>
      </c>
      <c r="G24" s="9">
        <f t="shared" si="2"/>
        <v>80</v>
      </c>
      <c r="H24" s="4"/>
    </row>
    <row r="25" spans="1:12 16375:16379" s="1" customFormat="1" ht="18" customHeight="1">
      <c r="A25" s="11" t="s">
        <v>57</v>
      </c>
      <c r="B25" s="13">
        <v>1092</v>
      </c>
      <c r="C25" s="9">
        <v>530</v>
      </c>
      <c r="D25" s="9">
        <v>643</v>
      </c>
      <c r="E25" s="9">
        <v>530</v>
      </c>
      <c r="F25" s="9">
        <v>643</v>
      </c>
      <c r="G25" s="9">
        <f t="shared" si="2"/>
        <v>113</v>
      </c>
      <c r="H25" s="4"/>
    </row>
    <row r="26" spans="1:12 16375:16379" s="1" customFormat="1" ht="18" customHeight="1">
      <c r="A26" s="11" t="s">
        <v>58</v>
      </c>
      <c r="B26" s="13">
        <v>143</v>
      </c>
      <c r="C26" s="9">
        <v>113</v>
      </c>
      <c r="D26" s="9">
        <v>113</v>
      </c>
      <c r="E26" s="9">
        <v>113</v>
      </c>
      <c r="F26" s="9">
        <v>113</v>
      </c>
      <c r="G26" s="9"/>
      <c r="H26" s="4"/>
    </row>
    <row r="27" spans="1:12 16375:16379" s="1" customFormat="1" ht="18" customHeight="1">
      <c r="A27" s="11" t="s">
        <v>59</v>
      </c>
      <c r="B27" s="13"/>
      <c r="C27" s="9"/>
      <c r="D27" s="9">
        <v>61</v>
      </c>
      <c r="E27" s="9"/>
      <c r="F27" s="9">
        <v>61</v>
      </c>
      <c r="G27" s="9">
        <f t="shared" si="2"/>
        <v>61</v>
      </c>
      <c r="H27" s="4"/>
    </row>
    <row r="28" spans="1:12 16375:16379" s="1" customFormat="1" ht="18" customHeight="1">
      <c r="A28" s="11" t="s">
        <v>60</v>
      </c>
      <c r="B28" s="13">
        <v>986</v>
      </c>
      <c r="C28" s="9">
        <v>1463</v>
      </c>
      <c r="D28" s="9">
        <v>2110</v>
      </c>
      <c r="E28" s="9">
        <v>1463</v>
      </c>
      <c r="F28" s="9">
        <v>2110</v>
      </c>
      <c r="G28" s="9">
        <f t="shared" si="2"/>
        <v>647</v>
      </c>
      <c r="H28" s="4"/>
    </row>
    <row r="29" spans="1:12 16375:16379" s="1" customFormat="1" ht="18" customHeight="1">
      <c r="A29" s="11" t="s">
        <v>61</v>
      </c>
      <c r="C29" s="9">
        <v>418</v>
      </c>
      <c r="D29" s="9">
        <v>418</v>
      </c>
      <c r="E29" s="9">
        <v>418</v>
      </c>
      <c r="F29" s="9">
        <v>418</v>
      </c>
      <c r="G29" s="9"/>
      <c r="H29" s="4"/>
    </row>
    <row r="30" spans="1:12 16375:16379" s="1" customFormat="1" ht="18" customHeight="1">
      <c r="A30" s="11" t="s">
        <v>62</v>
      </c>
      <c r="B30" s="13">
        <v>2072</v>
      </c>
      <c r="C30" s="9"/>
      <c r="D30" s="9">
        <v>4393</v>
      </c>
      <c r="E30" s="9"/>
      <c r="F30" s="9">
        <v>4393</v>
      </c>
      <c r="G30" s="9">
        <f t="shared" si="2"/>
        <v>4393</v>
      </c>
      <c r="H30" s="4"/>
    </row>
    <row r="31" spans="1:12 16375:16379" s="1" customFormat="1" ht="18" customHeight="1">
      <c r="A31" s="11" t="s">
        <v>63</v>
      </c>
      <c r="B31" s="9"/>
      <c r="C31" s="9">
        <v>1000</v>
      </c>
      <c r="D31" s="9"/>
      <c r="E31" s="9">
        <v>1000</v>
      </c>
      <c r="F31" s="9"/>
      <c r="G31" s="9">
        <f t="shared" si="2"/>
        <v>-1000</v>
      </c>
    </row>
    <row r="32" spans="1:12 16375:16379" s="1" customFormat="1" ht="18" customHeight="1">
      <c r="A32" s="16" t="s">
        <v>64</v>
      </c>
      <c r="B32" s="9">
        <f t="shared" ref="B32:F32" si="3">B7+B8+B12</f>
        <v>453587</v>
      </c>
      <c r="C32" s="9">
        <f t="shared" si="3"/>
        <v>473326</v>
      </c>
      <c r="D32" s="9">
        <v>429416</v>
      </c>
      <c r="E32" s="9">
        <f t="shared" si="3"/>
        <v>96124</v>
      </c>
      <c r="F32" s="9">
        <f t="shared" si="3"/>
        <v>116870</v>
      </c>
      <c r="G32" s="9">
        <f t="shared" si="2"/>
        <v>20746</v>
      </c>
    </row>
    <row r="33" spans="1:9" s="1" customFormat="1" ht="18" customHeight="1">
      <c r="A33" s="17" t="s">
        <v>65</v>
      </c>
      <c r="B33" s="9"/>
      <c r="C33" s="9"/>
      <c r="D33" s="9">
        <v>2133</v>
      </c>
      <c r="E33" s="9"/>
      <c r="F33" s="9">
        <v>2133</v>
      </c>
      <c r="G33" s="9">
        <f t="shared" si="2"/>
        <v>2133</v>
      </c>
    </row>
    <row r="34" spans="1:9" s="1" customFormat="1" ht="18" customHeight="1">
      <c r="A34" s="18" t="s">
        <v>66</v>
      </c>
      <c r="B34" s="9">
        <v>232</v>
      </c>
      <c r="C34" s="9">
        <v>3</v>
      </c>
      <c r="D34" s="9">
        <v>98</v>
      </c>
      <c r="E34" s="9">
        <v>3</v>
      </c>
      <c r="F34" s="9">
        <v>98</v>
      </c>
      <c r="G34" s="9">
        <f t="shared" si="2"/>
        <v>95</v>
      </c>
    </row>
    <row r="35" spans="1:9" s="1" customFormat="1" ht="18" customHeight="1">
      <c r="A35" s="19" t="s">
        <v>34</v>
      </c>
      <c r="B35" s="9">
        <f t="shared" ref="B35:F35" si="4">B32+B33+B34</f>
        <v>453819</v>
      </c>
      <c r="C35" s="9">
        <f t="shared" si="4"/>
        <v>473329</v>
      </c>
      <c r="D35" s="9">
        <v>431647</v>
      </c>
      <c r="E35" s="9">
        <f t="shared" si="4"/>
        <v>96127</v>
      </c>
      <c r="F35" s="9">
        <f t="shared" si="4"/>
        <v>119101</v>
      </c>
      <c r="G35" s="9">
        <f t="shared" si="2"/>
        <v>22974</v>
      </c>
      <c r="H35" s="23"/>
      <c r="I35" s="23"/>
    </row>
    <row r="36" spans="1:9" ht="18" customHeight="1"/>
    <row r="37" spans="1:9" ht="18" customHeight="1"/>
  </sheetData>
  <mergeCells count="9">
    <mergeCell ref="A2:G2"/>
    <mergeCell ref="C4:G4"/>
    <mergeCell ref="A4:A6"/>
    <mergeCell ref="B4:B6"/>
    <mergeCell ref="C5:C6"/>
    <mergeCell ref="D5:D6"/>
    <mergeCell ref="E5:E6"/>
    <mergeCell ref="F5:F6"/>
    <mergeCell ref="G5:G6"/>
  </mergeCells>
  <phoneticPr fontId="22" type="noConversion"/>
  <printOptions horizontalCentered="1"/>
  <pageMargins left="0.59027777777777801" right="0.59027777777777801" top="0.59027777777777801" bottom="0.39305555555555599" header="0.29861111111111099" footer="0.29861111111111099"/>
  <pageSetup paperSize="9" scale="8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2019年收入</vt:lpstr>
      <vt:lpstr>2019支出预算12.9</vt:lpstr>
      <vt:lpstr>'2019年收入'!Print_Area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lenovo</cp:lastModifiedBy>
  <cp:lastPrinted>2019-12-09T07:53:00Z</cp:lastPrinted>
  <dcterms:created xsi:type="dcterms:W3CDTF">2018-12-30T06:56:00Z</dcterms:created>
  <dcterms:modified xsi:type="dcterms:W3CDTF">2019-12-25T08:59:12Z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2052-11.1.0.9198</vt:lpwstr>
  </property>
  <property fmtid="{D5CDD505-2E9C-101B-9397-08002B2CF9AE}" pid="3" name="KSORubyTemplateID" linkTarget="0">
    <vt:lpwstr>14</vt:lpwstr>
  </property>
</Properties>
</file>