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1"/>
  </bookViews>
  <sheets>
    <sheet name="2018年收入" sheetId="1" r:id="rId1"/>
    <sheet name="2018年支出" sheetId="2" r:id="rId2"/>
  </sheets>
  <definedNames>
    <definedName name="_xlnm.Print_Area" localSheetId="1">'2018年支出'!$A$1:$G$29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<sst xmlns="http://schemas.openxmlformats.org/spreadsheetml/2006/main" count="74" uniqueCount="67">
  <si>
    <t>附件1</t>
  </si>
  <si>
    <t>鱼峰区2018年度财政收入执行情况表</t>
  </si>
  <si>
    <t>单位：万元</t>
  </si>
  <si>
    <t>项   目</t>
  </si>
  <si>
    <t>2018年年初预算</t>
  </si>
  <si>
    <t>2018年调整预算</t>
  </si>
  <si>
    <t>2018年完成数</t>
  </si>
  <si>
    <t>完成调整预算比例</t>
  </si>
  <si>
    <t>同比增长</t>
  </si>
  <si>
    <t>备注</t>
  </si>
  <si>
    <t>一、一般公共预算收入</t>
  </si>
  <si>
    <t>1、增值税</t>
  </si>
  <si>
    <t>2、营业税</t>
  </si>
  <si>
    <t>3、消费税</t>
  </si>
  <si>
    <t>根据财政体制调整新增改科目</t>
  </si>
  <si>
    <t>4、企业所得税</t>
  </si>
  <si>
    <t>5、个人所得税</t>
  </si>
  <si>
    <t>6、资源税</t>
  </si>
  <si>
    <t>7、房产税</t>
  </si>
  <si>
    <t>8、印花税</t>
  </si>
  <si>
    <t>9、车船税</t>
  </si>
  <si>
    <t>10、城市维护建设税</t>
  </si>
  <si>
    <t xml:space="preserve">   税收收入合计：</t>
  </si>
  <si>
    <r>
      <t>11</t>
    </r>
    <r>
      <rPr>
        <sz val="11"/>
        <color indexed="8"/>
        <rFont val="仿宋_GB2312"/>
        <family val="3"/>
      </rPr>
      <t>、专项收入</t>
    </r>
  </si>
  <si>
    <r>
      <t>12</t>
    </r>
    <r>
      <rPr>
        <sz val="11"/>
        <color indexed="8"/>
        <rFont val="仿宋_GB2312"/>
        <family val="3"/>
      </rPr>
      <t>、行政性收费收入</t>
    </r>
  </si>
  <si>
    <r>
      <t>13</t>
    </r>
    <r>
      <rPr>
        <sz val="11"/>
        <color indexed="8"/>
        <rFont val="仿宋_GB2312"/>
        <family val="3"/>
      </rPr>
      <t>、罚没收入</t>
    </r>
  </si>
  <si>
    <r>
      <t>14</t>
    </r>
    <r>
      <rPr>
        <sz val="11"/>
        <color indexed="8"/>
        <rFont val="仿宋_GB2312"/>
        <family val="3"/>
      </rPr>
      <t>、国有资源有偿使用收入</t>
    </r>
  </si>
  <si>
    <r>
      <t>15</t>
    </r>
    <r>
      <rPr>
        <sz val="11"/>
        <color indexed="8"/>
        <rFont val="宋体"/>
        <family val="0"/>
      </rPr>
      <t>、其他收入</t>
    </r>
  </si>
  <si>
    <t>非税收入合计：</t>
  </si>
  <si>
    <t>二、上级补助收入</t>
  </si>
  <si>
    <t>收   入   合   计</t>
  </si>
  <si>
    <t>三、调入预算稳定调节基金</t>
  </si>
  <si>
    <t>上年结余</t>
  </si>
  <si>
    <r>
      <t>总</t>
    </r>
    <r>
      <rPr>
        <b/>
        <sz val="11"/>
        <color indexed="8"/>
        <rFont val="Times New Roman"/>
        <family val="1"/>
      </rPr>
      <t xml:space="preserve">                 </t>
    </r>
    <r>
      <rPr>
        <b/>
        <sz val="11"/>
        <color indexed="8"/>
        <rFont val="黑体"/>
        <family val="3"/>
      </rPr>
      <t>计</t>
    </r>
  </si>
  <si>
    <t>鱼峰区2018年度财政支出执行情况表</t>
  </si>
  <si>
    <t>2018年预算</t>
  </si>
  <si>
    <t>2018年预算调整</t>
  </si>
  <si>
    <t>一、上划中央、自治区、柳州市税收</t>
  </si>
  <si>
    <t>二、上解上级支出</t>
  </si>
  <si>
    <t xml:space="preserve">   1、专项上解</t>
  </si>
  <si>
    <t xml:space="preserve">   2、其他上解</t>
  </si>
  <si>
    <r>
      <t xml:space="preserve">      3</t>
    </r>
    <r>
      <rPr>
        <sz val="11"/>
        <color indexed="8"/>
        <rFont val="仿宋_GB2312"/>
        <family val="3"/>
      </rPr>
      <t>、城维集中上解</t>
    </r>
  </si>
  <si>
    <t>三、一般公共预算支出</t>
  </si>
  <si>
    <t xml:space="preserve">   1、一般公共服务</t>
  </si>
  <si>
    <t xml:space="preserve">   2、国防</t>
  </si>
  <si>
    <t xml:space="preserve">   3、公共安全</t>
  </si>
  <si>
    <t>主要为增加法院综合楼建设</t>
  </si>
  <si>
    <t xml:space="preserve">   4、教育</t>
  </si>
  <si>
    <t xml:space="preserve">   5、科学技术</t>
  </si>
  <si>
    <t>调减双创经费、专利及科技成果转化经费</t>
  </si>
  <si>
    <t xml:space="preserve">   6、文化体育与传媒</t>
  </si>
  <si>
    <r>
      <t xml:space="preserve">      7</t>
    </r>
    <r>
      <rPr>
        <sz val="11"/>
        <color indexed="8"/>
        <rFont val="仿宋_GB2312"/>
        <family val="3"/>
      </rPr>
      <t>、社会保障和就业</t>
    </r>
  </si>
  <si>
    <r>
      <t xml:space="preserve">      8</t>
    </r>
    <r>
      <rPr>
        <sz val="11"/>
        <color indexed="8"/>
        <rFont val="仿宋_GB2312"/>
        <family val="3"/>
      </rPr>
      <t>、医疗卫生与计划生育</t>
    </r>
  </si>
  <si>
    <t xml:space="preserve">   9、节能环保</t>
  </si>
  <si>
    <t>2017年上级给予一次性节能环保补助400万元</t>
  </si>
  <si>
    <r>
      <t xml:space="preserve">      10</t>
    </r>
    <r>
      <rPr>
        <sz val="11"/>
        <color indexed="8"/>
        <rFont val="仿宋_GB2312"/>
        <family val="3"/>
      </rPr>
      <t>、城乡社区事务</t>
    </r>
  </si>
  <si>
    <r>
      <t xml:space="preserve">      11</t>
    </r>
    <r>
      <rPr>
        <sz val="11"/>
        <color indexed="8"/>
        <rFont val="仿宋_GB2312"/>
        <family val="3"/>
      </rPr>
      <t>、农林水事务</t>
    </r>
  </si>
  <si>
    <t>主要为增加村屯道路硬化等建设经费</t>
  </si>
  <si>
    <t xml:space="preserve">   13、资源勘探电力信息等事务</t>
  </si>
  <si>
    <t xml:space="preserve">   14、商业服务业等事务</t>
  </si>
  <si>
    <t xml:space="preserve">   16、住房保障支出</t>
  </si>
  <si>
    <t xml:space="preserve">   17、其他支出</t>
  </si>
  <si>
    <t>主要为增加老工业区改造补助经费</t>
  </si>
  <si>
    <t xml:space="preserve">   18、预备费</t>
  </si>
  <si>
    <t>支出合计</t>
  </si>
  <si>
    <t>四、补充预算稳定调节基金</t>
  </si>
  <si>
    <t>五、结余结转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</si>
</sst>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b/>
      <sz val="11"/>
      <name val="仿宋_GB2312"/>
      <family val="3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2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3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2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43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33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3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3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7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8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9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5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4" fillId="0" borderId="19" xfId="0" applyFont="1" applyFill="1" applyBorder="1" applyAlignment="1">
      <alignment/>
    </xf>
    <xf numFmtId="10" fontId="4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7" fontId="7" fillId="0" borderId="20" xfId="0" applyNumberFormat="1" applyFont="1" applyFill="1" applyBorder="1" applyAlignment="1">
      <alignment horizontal="right"/>
    </xf>
    <xf numFmtId="10" fontId="7" fillId="0" borderId="20" xfId="0" applyNumberFormat="1" applyFont="1" applyFill="1" applyBorder="1" applyAlignment="1">
      <alignment horizontal="right"/>
    </xf>
    <xf numFmtId="10" fontId="0" fillId="0" borderId="20" xfId="0" applyNumberFormat="1" applyFill="1" applyBorder="1" applyAlignment="1">
      <alignment/>
    </xf>
    <xf numFmtId="0" fontId="8" fillId="0" borderId="20" xfId="0" applyFont="1" applyFill="1" applyBorder="1" applyAlignment="1">
      <alignment wrapText="1"/>
    </xf>
    <xf numFmtId="3" fontId="8" fillId="0" borderId="20" xfId="16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177" fontId="7" fillId="0" borderId="2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55" borderId="20" xfId="0" applyFont="1" applyFill="1" applyBorder="1" applyAlignment="1">
      <alignment/>
    </xf>
    <xf numFmtId="177" fontId="7" fillId="55" borderId="20" xfId="0" applyNumberFormat="1" applyFont="1" applyFill="1" applyBorder="1" applyAlignment="1">
      <alignment horizontal="right"/>
    </xf>
    <xf numFmtId="10" fontId="7" fillId="55" borderId="20" xfId="0" applyNumberFormat="1" applyFont="1" applyFill="1" applyBorder="1" applyAlignment="1">
      <alignment horizontal="right"/>
    </xf>
    <xf numFmtId="10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0" fontId="7" fillId="55" borderId="20" xfId="0" applyFont="1" applyFill="1" applyBorder="1" applyAlignment="1">
      <alignment horizontal="left" indent="1"/>
    </xf>
    <xf numFmtId="0" fontId="12" fillId="55" borderId="20" xfId="0" applyFont="1" applyFill="1" applyBorder="1" applyAlignment="1">
      <alignment vertical="center"/>
    </xf>
    <xf numFmtId="0" fontId="1" fillId="55" borderId="20" xfId="0" applyFont="1" applyFill="1" applyBorder="1" applyAlignment="1">
      <alignment/>
    </xf>
    <xf numFmtId="0" fontId="51" fillId="55" borderId="20" xfId="0" applyFont="1" applyFill="1" applyBorder="1" applyAlignment="1">
      <alignment horizontal="left" indent="1"/>
    </xf>
    <xf numFmtId="0" fontId="12" fillId="55" borderId="20" xfId="0" applyFont="1" applyFill="1" applyBorder="1" applyAlignment="1">
      <alignment horizontal="left" vertical="center" indent="1"/>
    </xf>
    <xf numFmtId="0" fontId="7" fillId="55" borderId="20" xfId="0" applyFont="1" applyFill="1" applyBorder="1" applyAlignment="1">
      <alignment horizontal="left"/>
    </xf>
    <xf numFmtId="0" fontId="7" fillId="55" borderId="20" xfId="0" applyFont="1" applyFill="1" applyBorder="1" applyAlignment="1">
      <alignment/>
    </xf>
    <xf numFmtId="0" fontId="6" fillId="55" borderId="20" xfId="0" applyFont="1" applyFill="1" applyBorder="1" applyAlignment="1">
      <alignment horizontal="center"/>
    </xf>
    <xf numFmtId="0" fontId="6" fillId="55" borderId="20" xfId="0" applyFont="1" applyFill="1" applyBorder="1" applyAlignment="1">
      <alignment wrapText="1"/>
    </xf>
    <xf numFmtId="0" fontId="7" fillId="55" borderId="20" xfId="0" applyFont="1" applyFill="1" applyBorder="1" applyAlignment="1">
      <alignment horizontal="center"/>
    </xf>
    <xf numFmtId="0" fontId="5" fillId="55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55" borderId="0" xfId="0" applyFont="1" applyFill="1" applyAlignment="1">
      <alignment horizontal="center"/>
    </xf>
    <xf numFmtId="0" fontId="4" fillId="0" borderId="19" xfId="0" applyFont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247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3" xfId="19"/>
    <cellStyle name="_ET_STYLE_NoName_00_ 3" xfId="20"/>
    <cellStyle name="_ET_STYLE_NoName_00_ 3 2" xfId="21"/>
    <cellStyle name="_ET_STYLE_NoName_00_ 3 2 2" xfId="22"/>
    <cellStyle name="_ET_STYLE_NoName_00_ 3 3" xfId="23"/>
    <cellStyle name="_ET_STYLE_NoName_00_ 4" xfId="24"/>
    <cellStyle name="_ET_STYLE_NoName_00_ 4 2" xfId="25"/>
    <cellStyle name="_ET_STYLE_NoName_00_ 5" xfId="26"/>
    <cellStyle name="20% - 强调文字颜色 1" xfId="27"/>
    <cellStyle name="20% - 强调文字颜色 1 2" xfId="28"/>
    <cellStyle name="20% - 强调文字颜色 1 2 2" xfId="29"/>
    <cellStyle name="20% - 强调文字颜色 1 3" xfId="30"/>
    <cellStyle name="20% - 强调文字颜色 1 3 2" xfId="31"/>
    <cellStyle name="20% - 强调文字颜色 1 4" xfId="32"/>
    <cellStyle name="20% - 强调文字颜色 1 4 2" xfId="33"/>
    <cellStyle name="20% - 强调文字颜色 2" xfId="34"/>
    <cellStyle name="20% - 强调文字颜色 2 2" xfId="35"/>
    <cellStyle name="20% - 强调文字颜色 2 2 2" xfId="36"/>
    <cellStyle name="20% - 强调文字颜色 2 3" xfId="37"/>
    <cellStyle name="20% - 强调文字颜色 2 3 2" xfId="38"/>
    <cellStyle name="20% - 强调文字颜色 2 4" xfId="39"/>
    <cellStyle name="20% - 强调文字颜色 2 4 2" xfId="40"/>
    <cellStyle name="20% - 强调文字颜色 3" xfId="41"/>
    <cellStyle name="20% - 强调文字颜色 3 2" xfId="42"/>
    <cellStyle name="20% - 强调文字颜色 3 2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3" xfId="51"/>
    <cellStyle name="20% - 强调文字颜色 4 3 2" xfId="52"/>
    <cellStyle name="20% - 强调文字颜色 4 4" xfId="53"/>
    <cellStyle name="20% - 强调文字颜色 4 4 2" xfId="54"/>
    <cellStyle name="20% - 强调文字颜色 5" xfId="55"/>
    <cellStyle name="20% - 强调文字颜色 5 2" xfId="56"/>
    <cellStyle name="20% - 强调文字颜色 5 2 2" xfId="57"/>
    <cellStyle name="20% - 强调文字颜色 5 3" xfId="58"/>
    <cellStyle name="20% - 强调文字颜色 5 3 2" xfId="59"/>
    <cellStyle name="20% - 强调文字颜色 5 4" xfId="60"/>
    <cellStyle name="20% - 强调文字颜色 5 4 2" xfId="61"/>
    <cellStyle name="20% - 强调文字颜色 6" xfId="62"/>
    <cellStyle name="20% - 强调文字颜色 6 2" xfId="63"/>
    <cellStyle name="20% - 强调文字颜色 6 2 2" xfId="64"/>
    <cellStyle name="20% - 强调文字颜色 6 3" xfId="65"/>
    <cellStyle name="20% - 强调文字颜色 6 3 2" xfId="66"/>
    <cellStyle name="20% - 强调文字颜色 6 4" xfId="67"/>
    <cellStyle name="20% - 强调文字颜色 6 4 2" xfId="68"/>
    <cellStyle name="40% - 强调文字颜色 1" xfId="69"/>
    <cellStyle name="40% - 强调文字颜色 1 2" xfId="70"/>
    <cellStyle name="40% - 强调文字颜色 1 2 2" xfId="71"/>
    <cellStyle name="40% - 强调文字颜色 1 3" xfId="72"/>
    <cellStyle name="40% - 强调文字颜色 1 3 2" xfId="73"/>
    <cellStyle name="40% - 强调文字颜色 1 4" xfId="74"/>
    <cellStyle name="40% - 强调文字颜色 1 4 2" xfId="75"/>
    <cellStyle name="40% - 强调文字颜色 2" xfId="76"/>
    <cellStyle name="40% - 强调文字颜色 2 2" xfId="77"/>
    <cellStyle name="40% - 强调文字颜色 2 2 2" xfId="78"/>
    <cellStyle name="40% - 强调文字颜色 2 3" xfId="79"/>
    <cellStyle name="40% - 强调文字颜色 2 3 2" xfId="80"/>
    <cellStyle name="40% - 强调文字颜色 2 4" xfId="81"/>
    <cellStyle name="40% - 强调文字颜色 2 4 2" xfId="82"/>
    <cellStyle name="40% - 强调文字颜色 3" xfId="83"/>
    <cellStyle name="40% - 强调文字颜色 3 2" xfId="84"/>
    <cellStyle name="40% - 强调文字颜色 3 2 2" xfId="85"/>
    <cellStyle name="40% - 强调文字颜色 3 3" xfId="86"/>
    <cellStyle name="40% - 强调文字颜色 3 3 2" xfId="87"/>
    <cellStyle name="40% - 强调文字颜色 3 4" xfId="88"/>
    <cellStyle name="40% - 强调文字颜色 3 4 2" xfId="89"/>
    <cellStyle name="40% - 强调文字颜色 4" xfId="90"/>
    <cellStyle name="40% - 强调文字颜色 4 2" xfId="91"/>
    <cellStyle name="40% - 强调文字颜色 4 2 2" xfId="92"/>
    <cellStyle name="40% - 强调文字颜色 4 3" xfId="93"/>
    <cellStyle name="40% - 强调文字颜色 4 3 2" xfId="94"/>
    <cellStyle name="40% - 强调文字颜色 4 4" xfId="95"/>
    <cellStyle name="40% - 强调文字颜色 4 4 2" xfId="96"/>
    <cellStyle name="40% - 强调文字颜色 5" xfId="97"/>
    <cellStyle name="40% - 强调文字颜色 5 2" xfId="98"/>
    <cellStyle name="40% - 强调文字颜色 5 2 2" xfId="99"/>
    <cellStyle name="40% - 强调文字颜色 5 3" xfId="100"/>
    <cellStyle name="40% - 强调文字颜色 5 3 2" xfId="101"/>
    <cellStyle name="40% - 强调文字颜色 5 4" xfId="102"/>
    <cellStyle name="40% - 强调文字颜色 5 4 2" xfId="103"/>
    <cellStyle name="40% - 强调文字颜色 6" xfId="104"/>
    <cellStyle name="40% - 强调文字颜色 6 2" xfId="105"/>
    <cellStyle name="40% - 强调文字颜色 6 2 2" xfId="106"/>
    <cellStyle name="40% - 强调文字颜色 6 3" xfId="107"/>
    <cellStyle name="40% - 强调文字颜色 6 3 2" xfId="108"/>
    <cellStyle name="40% - 强调文字颜色 6 4" xfId="109"/>
    <cellStyle name="40% - 强调文字颜色 6 4 2" xfId="110"/>
    <cellStyle name="60% - 强调文字颜色 1" xfId="111"/>
    <cellStyle name="60% - 强调文字颜色 1 2" xfId="112"/>
    <cellStyle name="60% - 强调文字颜色 1 2 2" xfId="113"/>
    <cellStyle name="60% - 强调文字颜色 1 3" xfId="114"/>
    <cellStyle name="60% - 强调文字颜色 1 3 2" xfId="115"/>
    <cellStyle name="60% - 强调文字颜色 2" xfId="116"/>
    <cellStyle name="60% - 强调文字颜色 2 2" xfId="117"/>
    <cellStyle name="60% - 强调文字颜色 2 2 2" xfId="118"/>
    <cellStyle name="60% - 强调文字颜色 2 3" xfId="119"/>
    <cellStyle name="60% - 强调文字颜色 2 3 2" xfId="120"/>
    <cellStyle name="60% - 强调文字颜色 3" xfId="121"/>
    <cellStyle name="60% - 强调文字颜色 3 2" xfId="122"/>
    <cellStyle name="60% - 强调文字颜色 3 2 2" xfId="123"/>
    <cellStyle name="60% - 强调文字颜色 3 3" xfId="124"/>
    <cellStyle name="60% - 强调文字颜色 3 3 2" xfId="125"/>
    <cellStyle name="60% - 强调文字颜色 4" xfId="126"/>
    <cellStyle name="60% - 强调文字颜色 4 2" xfId="127"/>
    <cellStyle name="60% - 强调文字颜色 4 2 2" xfId="128"/>
    <cellStyle name="60% - 强调文字颜色 4 3" xfId="129"/>
    <cellStyle name="60% - 强调文字颜色 4 3 2" xfId="130"/>
    <cellStyle name="60% - 强调文字颜色 5" xfId="131"/>
    <cellStyle name="60% - 强调文字颜色 5 2" xfId="132"/>
    <cellStyle name="60% - 强调文字颜色 5 2 2" xfId="133"/>
    <cellStyle name="60% - 强调文字颜色 5 3" xfId="134"/>
    <cellStyle name="60% - 强调文字颜色 5 3 2" xfId="135"/>
    <cellStyle name="60% - 强调文字颜色 6" xfId="136"/>
    <cellStyle name="60% - 强调文字颜色 6 2" xfId="137"/>
    <cellStyle name="60% - 强调文字颜色 6 2 2" xfId="138"/>
    <cellStyle name="60% - 强调文字颜色 6 3" xfId="139"/>
    <cellStyle name="60% - 强调文字颜色 6 3 2" xfId="140"/>
    <cellStyle name="Percent" xfId="141"/>
    <cellStyle name="标题" xfId="142"/>
    <cellStyle name="标题 1" xfId="143"/>
    <cellStyle name="标题 1 2" xfId="144"/>
    <cellStyle name="标题 1 3" xfId="145"/>
    <cellStyle name="标题 2" xfId="146"/>
    <cellStyle name="标题 2 2" xfId="147"/>
    <cellStyle name="标题 2 3" xfId="148"/>
    <cellStyle name="标题 3" xfId="149"/>
    <cellStyle name="标题 3 2" xfId="150"/>
    <cellStyle name="标题 3 3" xfId="151"/>
    <cellStyle name="标题 4" xfId="152"/>
    <cellStyle name="标题 4 2" xfId="153"/>
    <cellStyle name="标题 4 3" xfId="154"/>
    <cellStyle name="标题 5" xfId="155"/>
    <cellStyle name="标题 6" xfId="156"/>
    <cellStyle name="差" xfId="157"/>
    <cellStyle name="差 2" xfId="158"/>
    <cellStyle name="差 3" xfId="159"/>
    <cellStyle name="常规 2" xfId="160"/>
    <cellStyle name="常规 2 2" xfId="161"/>
    <cellStyle name="常规 2 2 2" xfId="162"/>
    <cellStyle name="常规 2 2 2 2" xfId="163"/>
    <cellStyle name="常规 2 2 3" xfId="164"/>
    <cellStyle name="常规 2 3" xfId="165"/>
    <cellStyle name="常规 2 3 2" xfId="166"/>
    <cellStyle name="常规 2 3 2 2" xfId="167"/>
    <cellStyle name="常规 2 3 3" xfId="168"/>
    <cellStyle name="常规 2 4" xfId="169"/>
    <cellStyle name="常规 3" xfId="170"/>
    <cellStyle name="常规 3 2" xfId="171"/>
    <cellStyle name="常规 3 2 2" xfId="172"/>
    <cellStyle name="常规 3 3" xfId="173"/>
    <cellStyle name="常规 4" xfId="174"/>
    <cellStyle name="常规 4 2" xfId="175"/>
    <cellStyle name="常规 4 2 2" xfId="176"/>
    <cellStyle name="常规 4 3" xfId="177"/>
    <cellStyle name="常规 5" xfId="178"/>
    <cellStyle name="Hyperlink" xfId="179"/>
    <cellStyle name="好" xfId="180"/>
    <cellStyle name="好 2" xfId="181"/>
    <cellStyle name="好 2 2" xfId="182"/>
    <cellStyle name="好 3" xfId="183"/>
    <cellStyle name="好 3 2" xfId="184"/>
    <cellStyle name="汇总" xfId="185"/>
    <cellStyle name="汇总 2" xfId="186"/>
    <cellStyle name="汇总 2 2" xfId="187"/>
    <cellStyle name="汇总 3" xfId="188"/>
    <cellStyle name="汇总 3 2" xfId="189"/>
    <cellStyle name="Currency" xfId="190"/>
    <cellStyle name="Currency [0]" xfId="191"/>
    <cellStyle name="货币[0] 2" xfId="192"/>
    <cellStyle name="计算" xfId="193"/>
    <cellStyle name="计算 2" xfId="194"/>
    <cellStyle name="计算 3" xfId="195"/>
    <cellStyle name="检查单元格" xfId="196"/>
    <cellStyle name="检查单元格 2" xfId="197"/>
    <cellStyle name="检查单元格 2 2" xfId="198"/>
    <cellStyle name="检查单元格 3" xfId="199"/>
    <cellStyle name="检查单元格 3 2" xfId="200"/>
    <cellStyle name="解释性文本" xfId="201"/>
    <cellStyle name="解释性文本 2" xfId="202"/>
    <cellStyle name="解释性文本 2 2" xfId="203"/>
    <cellStyle name="解释性文本 3" xfId="204"/>
    <cellStyle name="解释性文本 3 2" xfId="205"/>
    <cellStyle name="警告文本" xfId="206"/>
    <cellStyle name="警告文本 2" xfId="207"/>
    <cellStyle name="警告文本 2 2" xfId="208"/>
    <cellStyle name="警告文本 3" xfId="209"/>
    <cellStyle name="警告文本 3 2" xfId="210"/>
    <cellStyle name="链接单元格" xfId="211"/>
    <cellStyle name="链接单元格 2" xfId="212"/>
    <cellStyle name="链接单元格 3" xfId="213"/>
    <cellStyle name="Comma" xfId="214"/>
    <cellStyle name="Comma [0]" xfId="215"/>
    <cellStyle name="强调文字颜色 1" xfId="216"/>
    <cellStyle name="强调文字颜色 1 2" xfId="217"/>
    <cellStyle name="强调文字颜色 1 2 2" xfId="218"/>
    <cellStyle name="强调文字颜色 1 3" xfId="219"/>
    <cellStyle name="强调文字颜色 1 3 2" xfId="220"/>
    <cellStyle name="强调文字颜色 2" xfId="221"/>
    <cellStyle name="强调文字颜色 2 2" xfId="222"/>
    <cellStyle name="强调文字颜色 2 2 2" xfId="223"/>
    <cellStyle name="强调文字颜色 2 3" xfId="224"/>
    <cellStyle name="强调文字颜色 2 3 2" xfId="225"/>
    <cellStyle name="强调文字颜色 3" xfId="226"/>
    <cellStyle name="强调文字颜色 3 2" xfId="227"/>
    <cellStyle name="强调文字颜色 3 2 2" xfId="228"/>
    <cellStyle name="强调文字颜色 3 3" xfId="229"/>
    <cellStyle name="强调文字颜色 3 3 2" xfId="230"/>
    <cellStyle name="强调文字颜色 4" xfId="231"/>
    <cellStyle name="强调文字颜色 4 2" xfId="232"/>
    <cellStyle name="强调文字颜色 4 2 2" xfId="233"/>
    <cellStyle name="强调文字颜色 4 3" xfId="234"/>
    <cellStyle name="强调文字颜色 4 3 2" xfId="235"/>
    <cellStyle name="强调文字颜色 5" xfId="236"/>
    <cellStyle name="强调文字颜色 5 2" xfId="237"/>
    <cellStyle name="强调文字颜色 5 2 2" xfId="238"/>
    <cellStyle name="强调文字颜色 5 3" xfId="239"/>
    <cellStyle name="强调文字颜色 5 3 2" xfId="240"/>
    <cellStyle name="强调文字颜色 6" xfId="241"/>
    <cellStyle name="强调文字颜色 6 2" xfId="242"/>
    <cellStyle name="强调文字颜色 6 2 2" xfId="243"/>
    <cellStyle name="强调文字颜色 6 3" xfId="244"/>
    <cellStyle name="强调文字颜色 6 3 2" xfId="245"/>
    <cellStyle name="适中" xfId="246"/>
    <cellStyle name="适中 2" xfId="247"/>
    <cellStyle name="适中 3" xfId="248"/>
    <cellStyle name="输出" xfId="249"/>
    <cellStyle name="输出 2" xfId="250"/>
    <cellStyle name="输出 3" xfId="251"/>
    <cellStyle name="输入" xfId="252"/>
    <cellStyle name="输入 2" xfId="253"/>
    <cellStyle name="输入 2 2" xfId="254"/>
    <cellStyle name="输入 3" xfId="255"/>
    <cellStyle name="输入 3 2" xfId="256"/>
    <cellStyle name="Followed Hyperlink" xfId="257"/>
    <cellStyle name="注释" xfId="258"/>
    <cellStyle name="注释 2" xfId="259"/>
    <cellStyle name="注释 3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8.75390625" defaultRowHeight="14.25"/>
  <cols>
    <col min="1" max="1" width="26.125" style="0" customWidth="1"/>
    <col min="2" max="4" width="14.75390625" style="0" customWidth="1"/>
    <col min="5" max="5" width="13.625" style="0" customWidth="1"/>
    <col min="6" max="6" width="12.125" style="0" customWidth="1"/>
    <col min="7" max="7" width="19.125" style="27" customWidth="1"/>
    <col min="8" max="10" width="8.75390625" style="0" customWidth="1"/>
    <col min="11" max="11" width="13.75390625" style="0" bestFit="1" customWidth="1"/>
  </cols>
  <sheetData>
    <row r="1" ht="14.25">
      <c r="A1" t="s">
        <v>0</v>
      </c>
    </row>
    <row r="2" spans="1:7" ht="15" customHeight="1">
      <c r="A2" s="45" t="s">
        <v>1</v>
      </c>
      <c r="B2" s="45"/>
      <c r="C2" s="45"/>
      <c r="D2" s="45"/>
      <c r="E2" s="45"/>
      <c r="F2" s="45"/>
      <c r="G2" s="45"/>
    </row>
    <row r="3" spans="1:5" ht="12" customHeight="1">
      <c r="A3" s="46" t="s">
        <v>2</v>
      </c>
      <c r="B3" s="46"/>
      <c r="C3" s="46"/>
      <c r="D3" s="46"/>
      <c r="E3" s="46"/>
    </row>
    <row r="4" spans="1:7" ht="30.75" customHeight="1">
      <c r="A4" s="10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 t="s">
        <v>9</v>
      </c>
    </row>
    <row r="5" spans="1:7" ht="21" customHeight="1">
      <c r="A5" s="28" t="s">
        <v>10</v>
      </c>
      <c r="B5" s="29">
        <f>B16+B23</f>
        <v>398193</v>
      </c>
      <c r="C5" s="29">
        <f>C16+C23</f>
        <v>398192</v>
      </c>
      <c r="D5" s="29">
        <f>D16+D23</f>
        <v>398753</v>
      </c>
      <c r="E5" s="30">
        <f>D5/C5</f>
        <v>1.0014088680837385</v>
      </c>
      <c r="F5" s="31">
        <v>0.08155178119049822</v>
      </c>
      <c r="G5" s="32"/>
    </row>
    <row r="6" spans="1:7" ht="14.25">
      <c r="A6" s="33" t="s">
        <v>11</v>
      </c>
      <c r="B6" s="29">
        <v>286436</v>
      </c>
      <c r="C6" s="29">
        <v>97180</v>
      </c>
      <c r="D6" s="29">
        <f>102838+6205</f>
        <v>109043</v>
      </c>
      <c r="E6" s="30">
        <f aca="true" t="shared" si="0" ref="E6:E32">D6/C6</f>
        <v>1.1220724428894835</v>
      </c>
      <c r="F6" s="31">
        <v>-0.5673360393926048</v>
      </c>
      <c r="G6" s="32"/>
    </row>
    <row r="7" spans="1:7" ht="14.25">
      <c r="A7" s="33" t="s">
        <v>12</v>
      </c>
      <c r="B7" s="29">
        <v>267</v>
      </c>
      <c r="C7" s="29">
        <v>-75</v>
      </c>
      <c r="D7" s="29">
        <v>-383</v>
      </c>
      <c r="E7" s="30">
        <f t="shared" si="0"/>
        <v>5.1066666666666665</v>
      </c>
      <c r="F7" s="31">
        <v>-2.367857142857143</v>
      </c>
      <c r="G7" s="32"/>
    </row>
    <row r="8" spans="1:7" ht="28.5">
      <c r="A8" s="33" t="s">
        <v>13</v>
      </c>
      <c r="B8" s="29"/>
      <c r="C8" s="29">
        <v>181591</v>
      </c>
      <c r="D8" s="29">
        <v>178235</v>
      </c>
      <c r="E8" s="30">
        <f t="shared" si="0"/>
        <v>0.9815189078753903</v>
      </c>
      <c r="F8" s="31"/>
      <c r="G8" s="32" t="s">
        <v>14</v>
      </c>
    </row>
    <row r="9" spans="1:7" ht="14.25">
      <c r="A9" s="33" t="s">
        <v>15</v>
      </c>
      <c r="B9" s="29">
        <v>68333</v>
      </c>
      <c r="C9" s="29">
        <v>72350</v>
      </c>
      <c r="D9" s="29">
        <v>59013</v>
      </c>
      <c r="E9" s="30">
        <f t="shared" si="0"/>
        <v>0.8156599861782999</v>
      </c>
      <c r="F9" s="31">
        <v>-0.067798752073296</v>
      </c>
      <c r="G9" s="32"/>
    </row>
    <row r="10" spans="1:7" ht="14.25">
      <c r="A10" s="33" t="s">
        <v>16</v>
      </c>
      <c r="B10" s="29">
        <v>30000</v>
      </c>
      <c r="C10" s="29">
        <v>12219</v>
      </c>
      <c r="D10" s="29">
        <v>19781</v>
      </c>
      <c r="E10" s="30">
        <f t="shared" si="0"/>
        <v>1.6188722481381455</v>
      </c>
      <c r="F10" s="31">
        <v>-0.20558232931726905</v>
      </c>
      <c r="G10" s="32"/>
    </row>
    <row r="11" spans="1:7" ht="14.25">
      <c r="A11" s="33" t="s">
        <v>17</v>
      </c>
      <c r="B11" s="29"/>
      <c r="C11" s="29">
        <v>22</v>
      </c>
      <c r="D11" s="29">
        <v>22</v>
      </c>
      <c r="E11" s="30">
        <f t="shared" si="0"/>
        <v>1</v>
      </c>
      <c r="F11" s="31">
        <v>-0.9087136929460581</v>
      </c>
      <c r="G11" s="32"/>
    </row>
    <row r="12" spans="1:7" ht="14.25">
      <c r="A12" s="33" t="s">
        <v>18</v>
      </c>
      <c r="B12" s="29">
        <v>1100</v>
      </c>
      <c r="C12" s="29">
        <v>3700</v>
      </c>
      <c r="D12" s="29">
        <v>3673</v>
      </c>
      <c r="E12" s="30">
        <f t="shared" si="0"/>
        <v>0.9927027027027027</v>
      </c>
      <c r="F12" s="31">
        <v>-0.24948917041275032</v>
      </c>
      <c r="G12" s="32"/>
    </row>
    <row r="13" spans="1:7" ht="14.25">
      <c r="A13" s="33" t="s">
        <v>19</v>
      </c>
      <c r="B13" s="29">
        <v>800</v>
      </c>
      <c r="C13" s="29">
        <v>3551</v>
      </c>
      <c r="D13" s="29">
        <v>3514</v>
      </c>
      <c r="E13" s="30">
        <f t="shared" si="0"/>
        <v>0.9895803998873557</v>
      </c>
      <c r="F13" s="31">
        <v>-0.25629629629629624</v>
      </c>
      <c r="G13" s="32"/>
    </row>
    <row r="14" spans="1:7" ht="14.25">
      <c r="A14" s="33" t="s">
        <v>20</v>
      </c>
      <c r="B14" s="29">
        <v>500</v>
      </c>
      <c r="C14" s="29">
        <v>291</v>
      </c>
      <c r="D14" s="29">
        <v>288</v>
      </c>
      <c r="E14" s="30">
        <f t="shared" si="0"/>
        <v>0.9896907216494846</v>
      </c>
      <c r="F14" s="31">
        <v>-0.8772378516624041</v>
      </c>
      <c r="G14" s="32"/>
    </row>
    <row r="15" spans="1:7" ht="14.25">
      <c r="A15" s="33" t="s">
        <v>21</v>
      </c>
      <c r="B15" s="29">
        <v>5714</v>
      </c>
      <c r="C15" s="29">
        <v>17142</v>
      </c>
      <c r="D15" s="29">
        <v>16864</v>
      </c>
      <c r="E15" s="30">
        <f t="shared" si="0"/>
        <v>0.9837825224594563</v>
      </c>
      <c r="F15" s="31">
        <v>0.8716981132075472</v>
      </c>
      <c r="G15" s="32"/>
    </row>
    <row r="16" spans="1:7" ht="21.75" customHeight="1">
      <c r="A16" s="34" t="s">
        <v>22</v>
      </c>
      <c r="B16" s="29">
        <f>SUM(B6:B15)</f>
        <v>393150</v>
      </c>
      <c r="C16" s="29">
        <f>SUM(C6:C15)</f>
        <v>387971</v>
      </c>
      <c r="D16" s="29">
        <f>SUM(D6:D15)</f>
        <v>390050</v>
      </c>
      <c r="E16" s="30">
        <f t="shared" si="0"/>
        <v>1.005358647940181</v>
      </c>
      <c r="F16" s="31">
        <v>0.07829639950460021</v>
      </c>
      <c r="G16" s="32"/>
    </row>
    <row r="17" spans="1:7" ht="18" customHeight="1">
      <c r="A17" s="35"/>
      <c r="B17" s="29"/>
      <c r="C17" s="29"/>
      <c r="D17" s="29"/>
      <c r="E17" s="30"/>
      <c r="F17" s="31"/>
      <c r="G17" s="32"/>
    </row>
    <row r="18" spans="1:7" ht="15.75">
      <c r="A18" s="36" t="s">
        <v>23</v>
      </c>
      <c r="B18" s="29">
        <v>2143</v>
      </c>
      <c r="C18" s="29">
        <v>7150</v>
      </c>
      <c r="D18" s="29">
        <v>7161</v>
      </c>
      <c r="E18" s="30">
        <f t="shared" si="0"/>
        <v>1.0015384615384615</v>
      </c>
      <c r="F18" s="31">
        <v>0.8508658568105454</v>
      </c>
      <c r="G18" s="32"/>
    </row>
    <row r="19" spans="1:7" ht="15.75">
      <c r="A19" s="36" t="s">
        <v>24</v>
      </c>
      <c r="B19" s="29">
        <v>2000</v>
      </c>
      <c r="C19" s="29">
        <v>2139</v>
      </c>
      <c r="D19" s="29">
        <v>912</v>
      </c>
      <c r="E19" s="30">
        <f t="shared" si="0"/>
        <v>0.426367461430575</v>
      </c>
      <c r="F19" s="31">
        <v>-0.36089698668535386</v>
      </c>
      <c r="G19" s="32"/>
    </row>
    <row r="20" spans="1:7" ht="15.75">
      <c r="A20" s="36" t="s">
        <v>25</v>
      </c>
      <c r="B20" s="29">
        <v>700</v>
      </c>
      <c r="C20" s="29">
        <v>845</v>
      </c>
      <c r="D20" s="29">
        <v>530</v>
      </c>
      <c r="E20" s="30">
        <f t="shared" si="0"/>
        <v>0.6272189349112426</v>
      </c>
      <c r="F20" s="31">
        <v>-0.036363636363636376</v>
      </c>
      <c r="G20" s="32"/>
    </row>
    <row r="21" spans="1:7" ht="15.75">
      <c r="A21" s="36" t="s">
        <v>26</v>
      </c>
      <c r="B21" s="29">
        <v>200</v>
      </c>
      <c r="C21" s="29">
        <v>87</v>
      </c>
      <c r="D21" s="29">
        <v>100</v>
      </c>
      <c r="E21" s="30">
        <f t="shared" si="0"/>
        <v>1.1494252873563218</v>
      </c>
      <c r="F21" s="31">
        <v>-0.9074074074074074</v>
      </c>
      <c r="G21" s="32"/>
    </row>
    <row r="22" spans="1:7" ht="15.75">
      <c r="A22" s="36" t="s">
        <v>27</v>
      </c>
      <c r="B22" s="29"/>
      <c r="C22" s="29"/>
      <c r="D22" s="29"/>
      <c r="E22" s="30"/>
      <c r="F22" s="31"/>
      <c r="G22" s="32"/>
    </row>
    <row r="23" spans="1:7" ht="14.25">
      <c r="A23" s="37" t="s">
        <v>28</v>
      </c>
      <c r="B23" s="29">
        <f>SUM(B18:B22)</f>
        <v>5043</v>
      </c>
      <c r="C23" s="29">
        <f>SUM(C18:C22)</f>
        <v>10221</v>
      </c>
      <c r="D23" s="29">
        <f>SUM(D18:D22)</f>
        <v>8703</v>
      </c>
      <c r="E23" s="30">
        <f t="shared" si="0"/>
        <v>0.8514822424420311</v>
      </c>
      <c r="F23" s="31">
        <v>0.2507904570278816</v>
      </c>
      <c r="G23" s="32"/>
    </row>
    <row r="24" spans="1:7" ht="14.25">
      <c r="A24" s="38"/>
      <c r="B24" s="29"/>
      <c r="C24" s="29"/>
      <c r="D24" s="29"/>
      <c r="E24" s="30"/>
      <c r="F24" s="31"/>
      <c r="G24" s="32"/>
    </row>
    <row r="25" spans="1:7" ht="14.25">
      <c r="A25" s="28" t="s">
        <v>29</v>
      </c>
      <c r="B25" s="29">
        <v>11465</v>
      </c>
      <c r="C25" s="29">
        <v>40914</v>
      </c>
      <c r="D25" s="29">
        <v>40914</v>
      </c>
      <c r="E25" s="30">
        <f t="shared" si="0"/>
        <v>1</v>
      </c>
      <c r="F25" s="31">
        <v>0.03805754300502362</v>
      </c>
      <c r="G25" s="32"/>
    </row>
    <row r="26" spans="1:7" ht="14.25">
      <c r="A26" s="28"/>
      <c r="B26" s="29"/>
      <c r="C26" s="29"/>
      <c r="D26" s="29"/>
      <c r="E26" s="30"/>
      <c r="F26" s="31"/>
      <c r="G26" s="32"/>
    </row>
    <row r="27" spans="1:7" ht="14.25">
      <c r="A27" s="39"/>
      <c r="B27" s="29"/>
      <c r="C27" s="29"/>
      <c r="D27" s="29"/>
      <c r="E27" s="30"/>
      <c r="F27" s="31"/>
      <c r="G27" s="32"/>
    </row>
    <row r="28" spans="1:7" ht="14.25">
      <c r="A28" s="40" t="s">
        <v>30</v>
      </c>
      <c r="B28" s="29">
        <f>B25+B5</f>
        <v>409658</v>
      </c>
      <c r="C28" s="29">
        <f>C25+C5</f>
        <v>439106</v>
      </c>
      <c r="D28" s="29">
        <f>D25+D5</f>
        <v>439667</v>
      </c>
      <c r="E28" s="30">
        <f t="shared" si="0"/>
        <v>1.0012775958424618</v>
      </c>
      <c r="F28" s="31">
        <v>0.07735113942661109</v>
      </c>
      <c r="G28" s="32"/>
    </row>
    <row r="29" spans="1:7" ht="27">
      <c r="A29" s="41" t="s">
        <v>31</v>
      </c>
      <c r="B29" s="29">
        <v>5934</v>
      </c>
      <c r="C29" s="29">
        <v>6950</v>
      </c>
      <c r="D29" s="29">
        <v>6950</v>
      </c>
      <c r="E29" s="30">
        <f t="shared" si="0"/>
        <v>1</v>
      </c>
      <c r="F29" s="31"/>
      <c r="G29" s="32"/>
    </row>
    <row r="30" spans="1:7" ht="14.25">
      <c r="A30" s="42" t="s">
        <v>32</v>
      </c>
      <c r="B30" s="29">
        <v>6</v>
      </c>
      <c r="C30" s="29">
        <v>195</v>
      </c>
      <c r="D30" s="29">
        <v>195</v>
      </c>
      <c r="E30" s="30">
        <f t="shared" si="0"/>
        <v>1</v>
      </c>
      <c r="F30" s="31">
        <v>-0.9356860158311345</v>
      </c>
      <c r="G30" s="32"/>
    </row>
    <row r="31" spans="1:7" ht="14.25">
      <c r="A31" s="39"/>
      <c r="B31" s="29"/>
      <c r="C31" s="29"/>
      <c r="D31" s="29"/>
      <c r="E31" s="30"/>
      <c r="F31" s="31"/>
      <c r="G31" s="32"/>
    </row>
    <row r="32" spans="1:7" ht="15">
      <c r="A32" s="43" t="s">
        <v>33</v>
      </c>
      <c r="B32" s="29">
        <f>B28+B29+B30</f>
        <v>415598</v>
      </c>
      <c r="C32" s="29">
        <f>C28+C29+C30</f>
        <v>446251</v>
      </c>
      <c r="D32" s="29">
        <f>D28+D29+D30</f>
        <v>446812</v>
      </c>
      <c r="E32" s="30">
        <f t="shared" si="0"/>
        <v>1.0012571400400223</v>
      </c>
      <c r="F32" s="31">
        <v>0.08678477958417252</v>
      </c>
      <c r="G32" s="32"/>
    </row>
    <row r="33" spans="1:2" ht="14.25">
      <c r="A33" s="44"/>
      <c r="B33" s="44"/>
    </row>
    <row r="34" spans="1:2" ht="14.25">
      <c r="A34" s="44"/>
      <c r="B34" s="44"/>
    </row>
    <row r="35" spans="1:2" ht="14.25">
      <c r="A35" s="44"/>
      <c r="B35" s="44"/>
    </row>
    <row r="36" spans="1:2" ht="14.25">
      <c r="A36" s="44"/>
      <c r="B36" s="44"/>
    </row>
    <row r="37" spans="1:2" ht="14.25">
      <c r="A37" s="44"/>
      <c r="B37" s="44"/>
    </row>
    <row r="38" spans="1:2" ht="14.25">
      <c r="A38" s="44"/>
      <c r="B38" s="44"/>
    </row>
    <row r="39" spans="1:2" ht="14.25">
      <c r="A39" s="44"/>
      <c r="B39" s="44"/>
    </row>
    <row r="40" spans="1:2" ht="14.25">
      <c r="A40" s="44"/>
      <c r="B40" s="44"/>
    </row>
    <row r="41" spans="1:2" ht="14.25">
      <c r="A41" s="44"/>
      <c r="B41" s="44"/>
    </row>
    <row r="42" spans="1:2" ht="14.25">
      <c r="A42" s="44"/>
      <c r="B42" s="44"/>
    </row>
    <row r="43" spans="1:2" ht="14.25">
      <c r="A43" s="44"/>
      <c r="B43" s="44"/>
    </row>
    <row r="44" spans="1:2" ht="14.25">
      <c r="A44" s="44"/>
      <c r="B44" s="44"/>
    </row>
  </sheetData>
  <sheetProtection/>
  <mergeCells count="2">
    <mergeCell ref="A2:G2"/>
    <mergeCell ref="A3:E3"/>
  </mergeCells>
  <printOptions horizontalCentered="1"/>
  <pageMargins left="0.59" right="0.79" top="0.16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" sqref="J10"/>
    </sheetView>
  </sheetViews>
  <sheetFormatPr defaultColWidth="8.75390625" defaultRowHeight="14.25"/>
  <cols>
    <col min="1" max="1" width="35.50390625" style="2" customWidth="1"/>
    <col min="2" max="2" width="13.75390625" style="2" customWidth="1"/>
    <col min="3" max="3" width="14.875" style="2" customWidth="1"/>
    <col min="4" max="4" width="14.75390625" style="2" customWidth="1"/>
    <col min="5" max="5" width="12.00390625" style="3" customWidth="1"/>
    <col min="6" max="6" width="14.25390625" style="2" customWidth="1"/>
    <col min="7" max="7" width="29.50390625" style="4" customWidth="1"/>
    <col min="8" max="16384" width="8.75390625" style="2" customWidth="1"/>
  </cols>
  <sheetData>
    <row r="1" spans="1:7" ht="21.75" customHeight="1">
      <c r="A1" s="47" t="s">
        <v>34</v>
      </c>
      <c r="B1" s="47"/>
      <c r="C1" s="47"/>
      <c r="D1" s="47"/>
      <c r="E1" s="47"/>
      <c r="F1" s="47"/>
      <c r="G1" s="47"/>
    </row>
    <row r="2" spans="1:6" ht="12" customHeight="1">
      <c r="A2" s="5"/>
      <c r="B2" s="5"/>
      <c r="C2" s="5"/>
      <c r="D2" s="5"/>
      <c r="E2" s="6" t="s">
        <v>2</v>
      </c>
      <c r="F2" s="7"/>
    </row>
    <row r="3" spans="1:7" ht="30" customHeight="1">
      <c r="A3" s="8" t="s">
        <v>3</v>
      </c>
      <c r="B3" s="8" t="s">
        <v>35</v>
      </c>
      <c r="C3" s="8" t="s">
        <v>36</v>
      </c>
      <c r="D3" s="8" t="s">
        <v>6</v>
      </c>
      <c r="E3" s="9" t="s">
        <v>7</v>
      </c>
      <c r="F3" s="10" t="s">
        <v>8</v>
      </c>
      <c r="G3" s="10" t="s">
        <v>9</v>
      </c>
    </row>
    <row r="4" spans="1:7" ht="21" customHeight="1">
      <c r="A4" s="11" t="s">
        <v>37</v>
      </c>
      <c r="B4" s="12">
        <v>337503</v>
      </c>
      <c r="C4" s="12">
        <v>343112</v>
      </c>
      <c r="D4" s="12">
        <v>345725</v>
      </c>
      <c r="E4" s="13">
        <f>D4/C4</f>
        <v>1.0076155890787848</v>
      </c>
      <c r="F4" s="14">
        <v>0.15205568921737855</v>
      </c>
      <c r="G4" s="15"/>
    </row>
    <row r="5" spans="1:7" ht="14.25">
      <c r="A5" s="11" t="s">
        <v>38</v>
      </c>
      <c r="B5" s="12">
        <v>1032</v>
      </c>
      <c r="C5" s="16">
        <f>C7+C8</f>
        <v>11451</v>
      </c>
      <c r="D5" s="16">
        <f>D7+D8</f>
        <v>9398</v>
      </c>
      <c r="E5" s="13">
        <f aca="true" t="shared" si="0" ref="E5:E29">D5/C5</f>
        <v>0.8207143480918697</v>
      </c>
      <c r="F5" s="14">
        <v>-0.6263369249731621</v>
      </c>
      <c r="G5" s="15"/>
    </row>
    <row r="6" spans="1:7" ht="14.25">
      <c r="A6" s="17" t="s">
        <v>39</v>
      </c>
      <c r="B6" s="12">
        <v>141</v>
      </c>
      <c r="C6" s="16"/>
      <c r="D6" s="16"/>
      <c r="E6" s="13"/>
      <c r="F6" s="14"/>
      <c r="G6" s="15"/>
    </row>
    <row r="7" spans="1:7" ht="14.25">
      <c r="A7" s="17" t="s">
        <v>40</v>
      </c>
      <c r="B7" s="12"/>
      <c r="C7" s="16">
        <v>10071</v>
      </c>
      <c r="D7" s="16">
        <v>8057</v>
      </c>
      <c r="E7" s="13">
        <f t="shared" si="0"/>
        <v>0.8000198590010923</v>
      </c>
      <c r="F7" s="14">
        <v>-0.6606435852076489</v>
      </c>
      <c r="G7" s="15"/>
    </row>
    <row r="8" spans="1:7" ht="15.75">
      <c r="A8" s="18" t="s">
        <v>41</v>
      </c>
      <c r="B8" s="12">
        <v>891</v>
      </c>
      <c r="C8" s="16">
        <v>1380</v>
      </c>
      <c r="D8" s="16">
        <v>1341</v>
      </c>
      <c r="E8" s="13">
        <f t="shared" si="0"/>
        <v>0.9717391304347827</v>
      </c>
      <c r="F8" s="14">
        <v>0.05757097791798116</v>
      </c>
      <c r="G8" s="15"/>
    </row>
    <row r="9" spans="1:7" s="1" customFormat="1" ht="14.25">
      <c r="A9" s="11" t="s">
        <v>42</v>
      </c>
      <c r="B9" s="12">
        <f>SUM(B10:B25)</f>
        <v>77058</v>
      </c>
      <c r="C9" s="16">
        <f>SUM(C10:C24)</f>
        <v>91684</v>
      </c>
      <c r="D9" s="16">
        <f>SUM(D10:D24)</f>
        <v>91684</v>
      </c>
      <c r="E9" s="13">
        <f t="shared" si="0"/>
        <v>1</v>
      </c>
      <c r="F9" s="14">
        <v>0.2541584591814401</v>
      </c>
      <c r="G9" s="19"/>
    </row>
    <row r="10" spans="1:7" ht="21.75" customHeight="1">
      <c r="A10" s="20" t="s">
        <v>43</v>
      </c>
      <c r="B10" s="16">
        <v>9105</v>
      </c>
      <c r="C10" s="16">
        <v>8812</v>
      </c>
      <c r="D10" s="16">
        <v>8812</v>
      </c>
      <c r="E10" s="13">
        <f t="shared" si="0"/>
        <v>1</v>
      </c>
      <c r="F10" s="14">
        <v>0.024412927226226566</v>
      </c>
      <c r="G10" s="15"/>
    </row>
    <row r="11" spans="1:7" ht="18" customHeight="1">
      <c r="A11" s="20" t="s">
        <v>44</v>
      </c>
      <c r="B11" s="16">
        <v>162</v>
      </c>
      <c r="C11" s="16">
        <v>162</v>
      </c>
      <c r="D11" s="16">
        <v>162</v>
      </c>
      <c r="E11" s="13">
        <f t="shared" si="0"/>
        <v>1</v>
      </c>
      <c r="F11" s="14">
        <v>0.15714285714285725</v>
      </c>
      <c r="G11" s="15"/>
    </row>
    <row r="12" spans="1:7" ht="16.5" customHeight="1">
      <c r="A12" s="20" t="s">
        <v>45</v>
      </c>
      <c r="B12" s="16">
        <v>7458</v>
      </c>
      <c r="C12" s="16">
        <v>8710</v>
      </c>
      <c r="D12" s="16">
        <v>8710</v>
      </c>
      <c r="E12" s="13">
        <f t="shared" si="0"/>
        <v>1</v>
      </c>
      <c r="F12" s="14">
        <v>0.19725085910652917</v>
      </c>
      <c r="G12" s="15" t="s">
        <v>46</v>
      </c>
    </row>
    <row r="13" spans="1:7" ht="14.25">
      <c r="A13" s="20" t="s">
        <v>47</v>
      </c>
      <c r="B13" s="16">
        <v>27851</v>
      </c>
      <c r="C13" s="16">
        <v>32690</v>
      </c>
      <c r="D13" s="16">
        <v>32690</v>
      </c>
      <c r="E13" s="13">
        <f t="shared" si="0"/>
        <v>1</v>
      </c>
      <c r="F13" s="14">
        <v>0.23821067383811223</v>
      </c>
      <c r="G13" s="15"/>
    </row>
    <row r="14" spans="1:7" ht="27" customHeight="1">
      <c r="A14" s="20" t="s">
        <v>48</v>
      </c>
      <c r="B14" s="16">
        <v>931</v>
      </c>
      <c r="C14" s="16">
        <v>680</v>
      </c>
      <c r="D14" s="16">
        <v>680</v>
      </c>
      <c r="E14" s="13">
        <f t="shared" si="0"/>
        <v>1</v>
      </c>
      <c r="F14" s="14">
        <v>-0.49741315594974134</v>
      </c>
      <c r="G14" s="15" t="s">
        <v>49</v>
      </c>
    </row>
    <row r="15" spans="1:7" ht="14.25">
      <c r="A15" s="20" t="s">
        <v>50</v>
      </c>
      <c r="B15" s="16">
        <v>238</v>
      </c>
      <c r="C15" s="16">
        <v>641</v>
      </c>
      <c r="D15" s="16">
        <v>641</v>
      </c>
      <c r="E15" s="13">
        <f t="shared" si="0"/>
        <v>1</v>
      </c>
      <c r="F15" s="14">
        <v>-0.004658385093167738</v>
      </c>
      <c r="G15" s="15"/>
    </row>
    <row r="16" spans="1:7" ht="15">
      <c r="A16" s="21" t="s">
        <v>51</v>
      </c>
      <c r="B16" s="16">
        <v>13698</v>
      </c>
      <c r="C16" s="16">
        <v>14434</v>
      </c>
      <c r="D16" s="16">
        <v>14434</v>
      </c>
      <c r="E16" s="13">
        <f t="shared" si="0"/>
        <v>1</v>
      </c>
      <c r="F16" s="14">
        <v>0.24056725397507517</v>
      </c>
      <c r="G16" s="15"/>
    </row>
    <row r="17" spans="1:7" ht="15">
      <c r="A17" s="21" t="s">
        <v>52</v>
      </c>
      <c r="B17" s="16">
        <v>4130</v>
      </c>
      <c r="C17" s="16">
        <v>6509</v>
      </c>
      <c r="D17" s="16">
        <v>6509</v>
      </c>
      <c r="E17" s="13">
        <f t="shared" si="0"/>
        <v>1</v>
      </c>
      <c r="F17" s="14">
        <v>0.17852616331703786</v>
      </c>
      <c r="G17" s="15"/>
    </row>
    <row r="18" spans="1:7" ht="27" customHeight="1">
      <c r="A18" s="20" t="s">
        <v>53</v>
      </c>
      <c r="B18" s="16">
        <v>175</v>
      </c>
      <c r="C18" s="16">
        <v>350</v>
      </c>
      <c r="D18" s="16">
        <v>350</v>
      </c>
      <c r="E18" s="13">
        <f t="shared" si="0"/>
        <v>1</v>
      </c>
      <c r="F18" s="14">
        <v>-0.592074592074592</v>
      </c>
      <c r="G18" s="15" t="s">
        <v>54</v>
      </c>
    </row>
    <row r="19" spans="1:7" ht="15">
      <c r="A19" s="21" t="s">
        <v>55</v>
      </c>
      <c r="B19" s="16">
        <v>9847</v>
      </c>
      <c r="C19" s="16">
        <v>12351</v>
      </c>
      <c r="D19" s="16">
        <v>12351</v>
      </c>
      <c r="E19" s="13">
        <f t="shared" si="0"/>
        <v>1</v>
      </c>
      <c r="F19" s="14">
        <v>0.5528036208197133</v>
      </c>
      <c r="G19" s="15"/>
    </row>
    <row r="20" spans="1:7" ht="18.75" customHeight="1">
      <c r="A20" s="21" t="s">
        <v>56</v>
      </c>
      <c r="B20" s="16">
        <v>562</v>
      </c>
      <c r="C20" s="16">
        <v>2445</v>
      </c>
      <c r="D20" s="16">
        <v>2445</v>
      </c>
      <c r="E20" s="13">
        <f t="shared" si="0"/>
        <v>1</v>
      </c>
      <c r="F20" s="14">
        <v>1.4376869391824525</v>
      </c>
      <c r="G20" s="15" t="s">
        <v>57</v>
      </c>
    </row>
    <row r="21" spans="1:7" ht="14.25">
      <c r="A21" s="20" t="s">
        <v>58</v>
      </c>
      <c r="B21" s="16">
        <v>731</v>
      </c>
      <c r="C21" s="16">
        <v>699</v>
      </c>
      <c r="D21" s="16">
        <v>699</v>
      </c>
      <c r="E21" s="13">
        <f t="shared" si="0"/>
        <v>1</v>
      </c>
      <c r="F21" s="14">
        <v>-0.17957746478873238</v>
      </c>
      <c r="G21" s="15"/>
    </row>
    <row r="22" spans="1:7" ht="14.25">
      <c r="A22" s="20" t="s">
        <v>59</v>
      </c>
      <c r="B22" s="16">
        <v>158</v>
      </c>
      <c r="C22" s="16">
        <v>137</v>
      </c>
      <c r="D22" s="16">
        <v>137</v>
      </c>
      <c r="E22" s="13">
        <f t="shared" si="0"/>
        <v>1</v>
      </c>
      <c r="F22" s="14">
        <v>-0.3744292237442922</v>
      </c>
      <c r="G22" s="15"/>
    </row>
    <row r="23" spans="1:7" ht="14.25">
      <c r="A23" s="20" t="s">
        <v>60</v>
      </c>
      <c r="B23" s="16">
        <v>1012</v>
      </c>
      <c r="C23" s="16">
        <v>1012</v>
      </c>
      <c r="D23" s="16">
        <v>1012</v>
      </c>
      <c r="E23" s="13">
        <f t="shared" si="0"/>
        <v>1</v>
      </c>
      <c r="F23" s="14">
        <v>0.5689922480620155</v>
      </c>
      <c r="G23" s="15"/>
    </row>
    <row r="24" spans="1:7" ht="18.75" customHeight="1">
      <c r="A24" s="20" t="s">
        <v>61</v>
      </c>
      <c r="B24" s="16"/>
      <c r="C24" s="16">
        <v>2052</v>
      </c>
      <c r="D24" s="16">
        <v>2052</v>
      </c>
      <c r="E24" s="13">
        <f t="shared" si="0"/>
        <v>1</v>
      </c>
      <c r="F24" s="14"/>
      <c r="G24" s="15" t="s">
        <v>62</v>
      </c>
    </row>
    <row r="25" spans="1:7" ht="14.25">
      <c r="A25" s="20" t="s">
        <v>63</v>
      </c>
      <c r="B25" s="16">
        <v>1000</v>
      </c>
      <c r="C25" s="16"/>
      <c r="D25" s="16"/>
      <c r="E25" s="13"/>
      <c r="F25" s="14"/>
      <c r="G25" s="15"/>
    </row>
    <row r="26" spans="1:7" ht="14.25">
      <c r="A26" s="22" t="s">
        <v>64</v>
      </c>
      <c r="B26" s="12">
        <f>B4+B5+B9</f>
        <v>415593</v>
      </c>
      <c r="C26" s="12">
        <f>C4+C5+C9</f>
        <v>446247</v>
      </c>
      <c r="D26" s="12">
        <f>D4+D5+D9</f>
        <v>446807</v>
      </c>
      <c r="E26" s="13">
        <f t="shared" si="0"/>
        <v>1.0012549103971566</v>
      </c>
      <c r="F26" s="14"/>
      <c r="G26" s="15"/>
    </row>
    <row r="27" spans="1:7" ht="14.25">
      <c r="A27" s="23" t="s">
        <v>65</v>
      </c>
      <c r="B27" s="12"/>
      <c r="C27" s="16"/>
      <c r="D27" s="16"/>
      <c r="E27" s="13"/>
      <c r="F27" s="14"/>
      <c r="G27" s="15"/>
    </row>
    <row r="28" spans="1:7" ht="14.25">
      <c r="A28" s="24" t="s">
        <v>66</v>
      </c>
      <c r="B28" s="12">
        <v>5</v>
      </c>
      <c r="C28" s="16">
        <v>5</v>
      </c>
      <c r="D28" s="16">
        <v>5</v>
      </c>
      <c r="E28" s="13">
        <f t="shared" si="0"/>
        <v>1</v>
      </c>
      <c r="F28" s="14">
        <v>-0.9743589743589743</v>
      </c>
      <c r="G28" s="15"/>
    </row>
    <row r="29" spans="1:7" ht="15">
      <c r="A29" s="25" t="s">
        <v>33</v>
      </c>
      <c r="B29" s="26">
        <f>B26+B27+B28</f>
        <v>415598</v>
      </c>
      <c r="C29" s="26">
        <f>C26+C27+C28</f>
        <v>446252</v>
      </c>
      <c r="D29" s="26">
        <f>D26+D27+D28</f>
        <v>446812</v>
      </c>
      <c r="E29" s="13">
        <f t="shared" si="0"/>
        <v>1.001254896336599</v>
      </c>
      <c r="F29" s="14">
        <v>0.08678477958417252</v>
      </c>
      <c r="G29" s="15"/>
    </row>
  </sheetData>
  <sheetProtection/>
  <mergeCells count="1">
    <mergeCell ref="A1:G1"/>
  </mergeCells>
  <printOptions horizontalCentered="1"/>
  <pageMargins left="0.17" right="0.12" top="0.51" bottom="0.5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2019-01-08T01:28:43Z</cp:lastPrinted>
  <dcterms:created xsi:type="dcterms:W3CDTF">1996-12-17T01:32:42Z</dcterms:created>
  <dcterms:modified xsi:type="dcterms:W3CDTF">2019-01-08T01:28:45Z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