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35" windowHeight="3375" firstSheet="6" activeTab="9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支出情况表" sheetId="5" r:id="rId5"/>
    <sheet name="表6一般公共预算基本支出情况表" sheetId="6" r:id="rId6"/>
    <sheet name="表7 财政拨款三公两费支出情况表" sheetId="7" r:id="rId7"/>
    <sheet name="表8 政府性基金预算支出情况表" sheetId="8" r:id="rId8"/>
    <sheet name="表9 国有资本经营预算支出情况表" sheetId="9" r:id="rId9"/>
    <sheet name="表10 政府采购预算表" sheetId="10" r:id="rId10"/>
    <sheet name="表11 政府购买服务预算表" sheetId="11" r:id="rId11"/>
    <sheet name="表12 项目绩效目标公开表" sheetId="12" r:id="rId12"/>
  </sheets>
  <definedNames>
    <definedName name="_xlnm.Print_Area" localSheetId="0">'表1 部门收支总体情况表'!$A$1:$D$34</definedName>
    <definedName name="_xlnm.Print_Titles" localSheetId="1">'表2 部门收入总体情况表'!$1:$6</definedName>
    <definedName name="_xlnm.Print_Titles" localSheetId="2">'表3 部门支出总体情况表'!$1:$7</definedName>
    <definedName name="_xlnm.Print_Area" localSheetId="3">'表4 财政拨款收支总体情况表'!$A$1:$D$34</definedName>
    <definedName name="_xlnm.Print_Titles" localSheetId="4">'表5 一般公共支出情况表'!$1:$6</definedName>
    <definedName name="_xlnm.Print_Titles" localSheetId="5">表6一般公共预算基本支出情况表!$1:$6</definedName>
    <definedName name="_xlnm.Print_Titles" localSheetId="6">'表7 财政拨款三公两费支出情况表'!$1:$9</definedName>
    <definedName name="_xlnm.Print_Titles" localSheetId="7">'表8 政府性基金预算支出情况表'!$1:$5</definedName>
    <definedName name="_xlnm.Print_Titles" localSheetId="8">'表9 国有资本经营预算支出情况表'!$1:$5</definedName>
    <definedName name="_xlnm.Print_Titles" localSheetId="9">'表10 政府采购预算表'!$1:$7</definedName>
    <definedName name="_xlnm.Print_Titles" localSheetId="10">'表11 政府购买服务预算表'!$1:$6</definedName>
  </definedNames>
  <calcPr calcId="144525"/>
</workbook>
</file>

<file path=xl/sharedStrings.xml><?xml version="1.0" encoding="utf-8"?>
<sst xmlns="http://schemas.openxmlformats.org/spreadsheetml/2006/main" count="838" uniqueCount="383">
  <si>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</si>
  <si>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</si>
  <si>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</si>
  <si>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</si>
  <si>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</si>
  <si>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</si>
  <si>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</si>
  <si>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</si>
  <si>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</si>
  <si>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</si>
  <si>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</si>
  <si>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</si>
  <si>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</si>
  <si>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</si>
  <si>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</si>
  <si>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</si>
  <si>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</si>
  <si>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</si>
  <si>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</si>
  <si>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</si>
  <si>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</si>
  <si>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</si>
  <si>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</si>
  <si>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</si>
  <si>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</si>
  <si>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</si>
  <si>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</si>
  <si>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</si>
  <si>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</si>
  <si>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</si>
  <si>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</si>
  <si>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</si>
  <si>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</si>
  <si>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</si>
  <si>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</si>
  <si>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</si>
  <si>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</si>
  <si>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</si>
  <si>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</si>
  <si>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</si>
  <si>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</si>
  <si>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</si>
  <si>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</si>
  <si>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</si>
  <si>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</si>
  <si>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</si>
  <si>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</si>
  <si>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</si>
  <si>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</si>
  <si>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</si>
  <si>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</si>
  <si>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</si>
  <si>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</si>
  <si>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</si>
  <si>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</si>
  <si>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</si>
  <si>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单位：万元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</si>
  <si>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</si>
  <si>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</si>
  <si>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</si>
  <si>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</si>
  <si>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</si>
  <si>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</si>
  <si>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</si>
  <si>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</si>
  <si>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</si>
  <si>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</si>
  <si>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</si>
  <si>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</si>
  <si>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</si>
  <si>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326</t>
  </si>
  <si>
    <t>柳州市鱼峰区农业农村局</t>
  </si>
  <si>
    <t>326001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</si>
  <si>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</si>
  <si>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</si>
  <si>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</si>
  <si>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</si>
  <si>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</si>
  <si>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</si>
  <si>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</si>
  <si>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</si>
  <si>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</si>
  <si>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</si>
  <si>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</si>
  <si>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</si>
  <si>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29</t>
  </si>
  <si>
    <t>99</t>
  </si>
  <si>
    <t>其他群众团体事务支出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</si>
  <si>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</si>
  <si>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</si>
  <si>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</si>
  <si>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</si>
  <si>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</si>
  <si>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</si>
  <si>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</si>
  <si>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</si>
  <si>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</si>
  <si>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</si>
  <si>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</si>
  <si>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</si>
  <si>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213</t>
  </si>
  <si>
    <t>行政运行</t>
  </si>
  <si>
    <t>02</t>
  </si>
  <si>
    <t>一般行政管理事务</t>
  </si>
  <si>
    <t>08</t>
  </si>
  <si>
    <t>病虫害控制</t>
  </si>
  <si>
    <t>其他农业农村支出</t>
  </si>
  <si>
    <t>其他水利支出</t>
  </si>
  <si>
    <t>07</t>
  </si>
  <si>
    <t>贷款奖补和贴息</t>
  </si>
  <si>
    <t>其他巩固脱贫攻坚成果衔接乡村振兴支出</t>
  </si>
  <si>
    <t>农业保险保费补贴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</si>
  <si>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</si>
  <si>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</si>
  <si>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</si>
  <si>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</si>
  <si>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</si>
  <si>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</si>
  <si>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</si>
  <si>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</si>
  <si>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</si>
  <si>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</si>
  <si>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</si>
  <si>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</si>
  <si>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</si>
  <si>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</si>
  <si>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</si>
  <si>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</si>
  <si>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</si>
  <si>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</si>
  <si>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</si>
  <si>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</si>
  <si>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</si>
  <si>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</si>
  <si>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</si>
  <si>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</si>
  <si>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</si>
  <si>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</si>
  <si>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</si>
  <si>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</si>
  <si>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</si>
  <si>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</si>
  <si>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</si>
  <si>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</si>
  <si>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</si>
  <si>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</si>
  <si>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</si>
  <si>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</si>
  <si>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</si>
  <si>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</si>
  <si>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</si>
  <si>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</si>
  <si>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</si>
  <si>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</si>
  <si>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</si>
  <si>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</si>
  <si>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</si>
  <si>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</si>
  <si>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</si>
  <si>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</si>
  <si>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</si>
  <si>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</si>
  <si>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</si>
  <si>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</si>
  <si>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</si>
  <si>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</si>
  <si>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</si>
  <si>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</si>
  <si>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</si>
  <si>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</si>
  <si>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</si>
  <si>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</si>
  <si>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</si>
  <si>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</si>
  <si>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</si>
  <si>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</si>
  <si>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</si>
  <si>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</si>
  <si>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</si>
  <si>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</si>
  <si>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</si>
  <si>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</si>
  <si>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</si>
  <si>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</si>
  <si>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</si>
  <si>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</si>
  <si>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</si>
  <si>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</si>
  <si>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邮电费</t>
  </si>
  <si>
    <t>差旅费</t>
  </si>
  <si>
    <t>15</t>
  </si>
  <si>
    <t>会议费</t>
  </si>
  <si>
    <t>16</t>
  </si>
  <si>
    <t>培训费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</si>
  <si>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</si>
  <si>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</si>
  <si>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</si>
  <si>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</si>
  <si>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</si>
  <si>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</si>
  <si>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</si>
  <si>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</si>
  <si>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</si>
  <si>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</si>
  <si>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</si>
  <si>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</si>
  <si>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</si>
  <si>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</si>
  <si>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</si>
  <si>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</si>
  <si>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</si>
  <si>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</si>
  <si>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</si>
  <si>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</si>
  <si>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</si>
  <si>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</si>
  <si>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</si>
  <si>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</si>
  <si>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</si>
  <si>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</si>
  <si>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</si>
  <si>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</si>
  <si>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注：空表则我部门（单位）无政府性基金支出预算。</t>
  </si>
  <si>
    <t xml:space="preserve">
</t>
  </si>
  <si>
    <t>预算公开09表</t>
  </si>
  <si>
    <t>国有资本经营预算支出情况表</t>
  </si>
  <si>
    <t>本年国有资本经营预算支出</t>
  </si>
  <si>
    <t>注：空表则我部门（单位）无国有资本经营支出预算。</t>
  </si>
  <si>
    <t xml:space="preserve">
预算公开10表</t>
  </si>
  <si>
    <t>政 府 采 购 预 算 表</t>
  </si>
  <si>
    <t>单位代码</t>
  </si>
  <si>
    <t>单位名称
(功能分类科目名称)</t>
  </si>
  <si>
    <t>项目名称</t>
  </si>
  <si>
    <t>品目编码</t>
  </si>
  <si>
    <t>品目名称</t>
  </si>
  <si>
    <t>采购数量</t>
  </si>
  <si>
    <t>采购单价（元）</t>
  </si>
  <si>
    <t>政府采购资金类型</t>
  </si>
  <si>
    <t>政府采购项目类型</t>
  </si>
  <si>
    <t>集中采购</t>
  </si>
  <si>
    <t>分散采购</t>
  </si>
  <si>
    <t>货物类</t>
  </si>
  <si>
    <t>服务类</t>
  </si>
  <si>
    <t>工程类</t>
  </si>
  <si>
    <t>在职定额公用经费</t>
  </si>
  <si>
    <t>A05040101</t>
  </si>
  <si>
    <t>复印纸</t>
  </si>
  <si>
    <t>C23090199</t>
  </si>
  <si>
    <t>其他印刷服务</t>
  </si>
  <si>
    <t>A02021301</t>
  </si>
  <si>
    <t>碎纸机</t>
  </si>
  <si>
    <t>A02010108</t>
  </si>
  <si>
    <t>便携式计算机</t>
  </si>
  <si>
    <t>A02010105</t>
  </si>
  <si>
    <t>台式计算机</t>
  </si>
  <si>
    <t>A02021004</t>
  </si>
  <si>
    <t>A4 彩色打印机</t>
  </si>
  <si>
    <t>特种车辆运行维护费</t>
  </si>
  <si>
    <t>C23120302</t>
  </si>
  <si>
    <t>车辆加油、添加燃料服务</t>
  </si>
  <si>
    <t>注：空表则我部门（单位）无政府采购预算。</t>
  </si>
  <si>
    <t xml:space="preserve">预算公开表11
</t>
  </si>
  <si>
    <t>政 府 购 买 服 务 预 算 表</t>
  </si>
  <si>
    <t>政府购买服务内容</t>
  </si>
  <si>
    <t>政府购买服务资金类型</t>
  </si>
  <si>
    <t>印刷服务</t>
  </si>
  <si>
    <t>注：空表则我部门（单位）无政府购买服务预算。</t>
  </si>
  <si>
    <t>预算公开12表</t>
  </si>
  <si>
    <t>项目绩效目标公开表</t>
  </si>
  <si>
    <t>序号</t>
  </si>
  <si>
    <t>单位编码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</si>
  <si>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</si>
  <si>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</si>
  <si>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</si>
  <si>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</si>
  <si>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</si>
  <si>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</si>
  <si>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</si>
  <si>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</si>
  <si>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</si>
  <si>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</si>
  <si>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</si>
  <si>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</si>
  <si>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动物防疫</t>
  </si>
  <si>
    <t>高致病性禽流感、口蹄疫等强制免疫应免畜禽常年免疫密度达95％以上，整体抗体合格率达到70％以上。</t>
  </si>
  <si>
    <t>数量指标：高致病性禽流感、口蹄疫等强制免疫应免畜禽常年免疫密度(≥95%)</t>
  </si>
  <si>
    <t>质量指标：整体抗体监测合格率(≥70%)</t>
  </si>
  <si>
    <t>时效指标：疫情及时处置率(≥100%)</t>
  </si>
  <si>
    <t>成本指标：动物防疫经费(≤23.1万元)</t>
  </si>
  <si>
    <t>生态效益指标：由抛弃病、死畜禽引发的生态环境事件(≤2件)</t>
  </si>
  <si>
    <t>满意度指标：服务对象不满意投诉案件数量(≤5件)</t>
  </si>
  <si>
    <t>河长制工作经费</t>
  </si>
  <si>
    <t>加强三级河长巡河，适时向沿岸群众宣传法律法规，发现违法行为及时制止，确保“四乱”问题“零增长”。加强河湖环境治理，对河流两岸建有步行道的阻水高杆植物和淤泥进行清理，确保河流两岸整洁，按时完成美丽幸福河湖建设和申报工作。</t>
  </si>
  <si>
    <t>数量指标：清除阻水高杆植物或河道清淤里程(≥0.5公里)</t>
  </si>
  <si>
    <t>质量指标：质量验收合格率(＝100%)</t>
  </si>
  <si>
    <t>时效指标：项目完成及时性(2025年12月31日前)</t>
  </si>
  <si>
    <t>成本指标：项目经费(≤3万元)</t>
  </si>
  <si>
    <t>社会效益指标：四乱问题增长率(＝0%)</t>
  </si>
  <si>
    <t>满意度指标：群众满意度(≥90%)</t>
  </si>
  <si>
    <t>政策性农业保险补贴</t>
  </si>
  <si>
    <t>引导和支持农户参加农业保险；不断扩大农业保险覆盖面和风险保障水平，稳定农业生产，保障农民收入</t>
  </si>
  <si>
    <t>数量指标：水稻、玉米、糖料蔗投保面积覆盖率(≥80%)</t>
  </si>
  <si>
    <t>质量指标：绝对免赔额(≥80％)</t>
  </si>
  <si>
    <t>时效指标：投保完成及时率(＝100%)
时效指标：补贴资金及时拨付率(＝100%)
时效指标：理赔款项支付及时率(＝100%)</t>
  </si>
  <si>
    <t>成本指标：水稻投保补贴标准(＝24元/亩)
成本指标：玉米投保补贴标准(＝18元/亩)
成本指标：甘蔗投保补贴标准(＝72元/亩)</t>
  </si>
  <si>
    <t>社会效益指标：经办机构县级分支机构覆盖率(≥100户)</t>
  </si>
  <si>
    <t>满意度指标：参保农户满意度(≥90%)</t>
  </si>
  <si>
    <t>衔接资金本级配套</t>
  </si>
  <si>
    <t>通过发放乡村建设公益性岗位补贴，开展乡村基础设施建设工程等项目，提高基层工作人员生活水平，提升公共服务水平，改善乡村人居环境，促进乡村发展。</t>
  </si>
  <si>
    <t>数量指标：项目计划完成率(＝100%)</t>
  </si>
  <si>
    <t>质量指标：项目（工程）验收合格率(≥100%)
质量指标：补贴发放合规率(＝100%)</t>
  </si>
  <si>
    <t>时效指标：补助发放及时性(＝100%)
时效指标：各项工作完成及时性(＝100%)</t>
  </si>
  <si>
    <t>成本指标：公益性岗位补贴标准(＝1810人/月)
成本指标：项目总成本(≤236万元)</t>
  </si>
  <si>
    <t>社会效益指标：带动脱贫人口（监测户）就业人数(≥125人)</t>
  </si>
  <si>
    <t>满意度指标：服务对象满意度指标(≥95%)</t>
  </si>
  <si>
    <t>鱼峰区水域禁渔期所有人生活补助</t>
  </si>
  <si>
    <t>依据禁渔期制度文件要求，加强宣传引导，做好禁渔期政策 宣传解读工作，充分运用各种媒体途径，普及相关法律知识，广泛宣 传禁渔期制度的目的意义和主要内容。</t>
  </si>
  <si>
    <t>数量指标：禁渔期渔船所有人补助船数(≤76艘)</t>
  </si>
  <si>
    <t>质量指标：禁渔期补助发放率(≥100%)</t>
  </si>
  <si>
    <t>时效指标：禁渔期补助发放及时率(≥100%)</t>
  </si>
  <si>
    <t>成本指标：补助标准(≤76000元)</t>
  </si>
  <si>
    <t>社会效益指标：受益群众人数(≥76人)</t>
  </si>
  <si>
    <t>渔政船维保及油费</t>
  </si>
  <si>
    <t>完成禁渔期渔民生活补助发放及各项渔业安全生产监管工作</t>
  </si>
  <si>
    <t>数量指标：执法渔政船(＝2膄)</t>
  </si>
  <si>
    <t>质量指标：保障正常运行(≥100%)</t>
  </si>
  <si>
    <t>时效指标：执法监督时间(长期)</t>
  </si>
  <si>
    <t>成本指标：预算成本(≤100000元)</t>
  </si>
  <si>
    <t>社会效益指标：保障执法执勤用船(长期保障)</t>
  </si>
  <si>
    <t>满意度指标：各项运行保障满意度(≥90%)</t>
  </si>
  <si>
    <t>动物防疫（柳东）</t>
  </si>
  <si>
    <t>成本指标：预算成本(≤8.14万元)</t>
  </si>
  <si>
    <t>动物防疫（阳和）</t>
  </si>
  <si>
    <t>成本指标：预算成本(≤4.42万元)</t>
  </si>
  <si>
    <t>政策性农业保险（柳东）</t>
  </si>
  <si>
    <t>质量指标：绝对免赔额(≤80%)</t>
  </si>
  <si>
    <t>时效指标：保险赔付率(≥100%)</t>
  </si>
  <si>
    <t>成本指标：财政补贴(≤228375元)</t>
  </si>
  <si>
    <t>社会效益指标：农户投保户次(高于上年)</t>
  </si>
  <si>
    <t>高岩泵站水系运行电费（柳东）</t>
  </si>
  <si>
    <t>泵站水系防汛排涝功能正常运行能力</t>
  </si>
  <si>
    <t>数量指标：控制泵站水系用电数(≤3项)</t>
  </si>
  <si>
    <t>质量指标：经费支出合规性(合规)</t>
  </si>
  <si>
    <t>时效指标：资金支出时效性(按每月用电量支付)</t>
  </si>
  <si>
    <t>成本指标：电费成本(≤39.2万元)</t>
  </si>
  <si>
    <t>社会效益指标：泵站水系防汛排涝功能正常运行能力(巩固完善)</t>
  </si>
  <si>
    <t>满意度指标：服务对象满意度(≥90%)</t>
  </si>
  <si>
    <t>马步水利农田抽水电费（柳东）</t>
  </si>
  <si>
    <t>了解及控制罐区灌溉问题，有效平衡罐区旱涝问题，为罐区群众提供更好的服务。</t>
  </si>
  <si>
    <t>数量指标：控制农排电量(≤412902度)</t>
  </si>
  <si>
    <t>质量指标：维修养护项目验收合格率(≥100%)</t>
  </si>
  <si>
    <t>时效指标：资金支出时效性(按月支付)</t>
  </si>
  <si>
    <t>成本指标：预算成本(≤8万元)</t>
  </si>
  <si>
    <t>社会效益指标：对农田灌溉的保障(了解及控制罐区灌溉问题，有效平衡罐区旱涝问题)</t>
  </si>
  <si>
    <t>满意度指标：满意度(≥90%)</t>
  </si>
  <si>
    <t>保障执法车辆正常运转，执法车辆用油、维修保养，集中上保险及过路过桥费，年检费。</t>
  </si>
  <si>
    <t>数量指标：执法执勤用车(＝1辆)</t>
  </si>
  <si>
    <t>时效指标：接到有效出车通知(及时出车)</t>
  </si>
  <si>
    <t>成本指标：预算成本(≤1.6万元)</t>
  </si>
  <si>
    <t>社会效益指标：确保执法执勤用车(长期保障)</t>
  </si>
  <si>
    <t>动物防疫人员经费（小鱼峰）</t>
  </si>
  <si>
    <t>高致病性禽流感、口蹄疫等强制免疫应免畜禽常年免疫密度达90％以上，整体抗体合格率达到70％以上。</t>
  </si>
  <si>
    <t>数量指标：村级动物防疫人员(≥14人)</t>
  </si>
  <si>
    <t>质量指标：完成重大动物疫病强制免疫工作(≥100%)</t>
  </si>
  <si>
    <t>时效指标：完成重大动物疫病强制免疫工作时效(≥100%)</t>
  </si>
  <si>
    <t>成本指标：补贴资金(≤16.5万元)</t>
  </si>
  <si>
    <t>生态效益指标：大规模随意抛弃病死猪事件(不发生)</t>
  </si>
  <si>
    <t>满意度指标：村级动物防疫人员人员满意度(≥90%)</t>
  </si>
  <si>
    <t>动物防疫人员经费（柳东）</t>
  </si>
  <si>
    <t>数量指标：村级动物防疫人员(≥9人)</t>
  </si>
  <si>
    <t>成本指标：补贴资金(≤4.14万元)</t>
  </si>
  <si>
    <t>动物防疫人员经费（阳和）</t>
  </si>
  <si>
    <t>数量指标：村级动物防疫人员(≥3人)</t>
  </si>
  <si>
    <t>成本指标：补贴资金(≤4.2万元)</t>
  </si>
  <si>
    <t>脱贫人口小额信贷风险补偿金</t>
  </si>
  <si>
    <t>通过合理补偿风险，提升信贷发放率，助力脱贫户发展产业，稳定增收。</t>
  </si>
  <si>
    <t>数量指标：受益脱贫人口数量(≤17户)</t>
  </si>
  <si>
    <t>质量指标：风险补偿金补偿准确率(≥95%)</t>
  </si>
  <si>
    <t>时效指标：风险补偿金拨付及时性(＝100%)</t>
  </si>
  <si>
    <t>成本指标：风险补偿发放金额(≤82万元)</t>
  </si>
  <si>
    <t>社会效益指标：脱贫人口产业发展支持度(好)</t>
  </si>
  <si>
    <t>满意度指标：受益脱贫户满意度(≥95%)</t>
  </si>
  <si>
    <t>注：空表则我部门（单位）无符合要求公开的绩效目标。</t>
  </si>
</sst>
</file>

<file path=xl/styles.xml><?xml version="1.0" encoding="utf-8"?>
<styleSheet xmlns="http://schemas.openxmlformats.org/spreadsheetml/2006/main">
  <numFmts count="6">
    <numFmt numFmtId="176" formatCode="_(\$* #,##0_);_(\$* \(#,##0\);_(\$* &quot;-&quot;_);_(@_)"/>
    <numFmt numFmtId="177" formatCode="_(\$* #,##0.00_);_(\$* \(#,##0.00\);_(\$* &quot;-&quot;??_);_(@_)"/>
    <numFmt numFmtId="178" formatCode="_(* #,##0_);_(* \(#,##0\);_(* &quot;-&quot;_);_(@_)"/>
    <numFmt numFmtId="179" formatCode="_(* #,##0.00_);_(* \(#,##0.00\);_(* &quot;-&quot;??_);_(@_)"/>
    <numFmt numFmtId="180" formatCode="#,##0.00_ ;[Red]\-#,##0.00\ "/>
    <numFmt numFmtId="181" formatCode="#,##0.00;[Red]#,##0.0"/>
  </numFmts>
  <fonts count="31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9"/>
      <color indexed="8"/>
      <name val="Calibri"/>
      <charset val="0"/>
    </font>
    <font>
      <sz val="9"/>
      <color indexed="8"/>
      <name val="宋体"/>
      <charset val="0"/>
    </font>
    <font>
      <sz val="9"/>
      <color indexed="10"/>
      <name val="Calibri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8" borderId="1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180" fontId="4" fillId="0" borderId="1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 wrapText="1"/>
    </xf>
    <xf numFmtId="4" fontId="6" fillId="0" borderId="1" xfId="0" applyNumberFormat="1" applyFont="1" applyBorder="1" applyAlignment="1" applyProtection="1">
      <alignment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 vertical="center" wrapText="1"/>
    </xf>
    <xf numFmtId="181" fontId="6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horizontal="right" vertical="center"/>
    </xf>
    <xf numFmtId="181" fontId="6" fillId="0" borderId="1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81" fontId="6" fillId="2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"/>
  <sheetViews>
    <sheetView showGridLines="0" zoomScaleSheetLayoutView="60" workbookViewId="0">
      <selection activeCell="H23" sqref="H23"/>
    </sheetView>
  </sheetViews>
  <sheetFormatPr defaultColWidth="9.14285714285714" defaultRowHeight="12.75" customHeight="1"/>
  <cols>
    <col min="1" max="1" width="34.8571428571429" style="1" customWidth="1"/>
    <col min="2" max="2" width="24.1428571428571" style="1" customWidth="1"/>
    <col min="3" max="3" width="36.4285714285714" style="1" customWidth="1"/>
    <col min="4" max="4" width="23.1428571428571" style="1" customWidth="1"/>
    <col min="5" max="36" width="9.14285714285714" style="1" customWidth="1"/>
  </cols>
  <sheetData>
    <row r="1" s="1" customFormat="1" ht="15" customHeight="1" spans="4:4">
      <c r="D1" s="44" t="s">
        <v>0</v>
      </c>
    </row>
    <row r="2" s="1" customFormat="1" ht="25.5" customHeight="1" spans="1:4">
      <c r="A2" s="27" t="s">
        <v>1</v>
      </c>
      <c r="B2" s="27"/>
      <c r="C2" s="27"/>
      <c r="D2" s="27"/>
    </row>
    <row r="3" s="1" customFormat="1" ht="15" customHeight="1" spans="1:4">
      <c r="A3" s="28"/>
      <c r="B3" s="28"/>
      <c r="C3" s="28"/>
      <c r="D3" s="44" t="s">
        <v>2</v>
      </c>
    </row>
    <row r="4" s="1" customFormat="1" ht="16.5" customHeight="1" spans="1:4">
      <c r="A4" s="29" t="s">
        <v>3</v>
      </c>
      <c r="B4" s="29"/>
      <c r="C4" s="34" t="s">
        <v>4</v>
      </c>
      <c r="D4" s="40"/>
    </row>
    <row r="5" s="1" customFormat="1" ht="16.5" customHeight="1" spans="1:4">
      <c r="A5" s="29" t="s">
        <v>5</v>
      </c>
      <c r="B5" s="29" t="s">
        <v>6</v>
      </c>
      <c r="C5" s="29" t="s">
        <v>7</v>
      </c>
      <c r="D5" s="29" t="s">
        <v>6</v>
      </c>
    </row>
    <row r="6" s="1" customFormat="1" ht="16.5" customHeight="1" spans="1:4">
      <c r="A6" s="49" t="s">
        <v>8</v>
      </c>
      <c r="B6" s="61">
        <f>B7+B8+B9</f>
        <v>5057.695059</v>
      </c>
      <c r="C6" s="49" t="s">
        <v>9</v>
      </c>
      <c r="D6" s="54">
        <v>17.987717</v>
      </c>
    </row>
    <row r="7" s="1" customFormat="1" ht="16.5" customHeight="1" spans="1:4">
      <c r="A7" s="49" t="s">
        <v>10</v>
      </c>
      <c r="B7" s="54">
        <v>2991</v>
      </c>
      <c r="C7" s="49" t="s">
        <v>11</v>
      </c>
      <c r="D7" s="54"/>
    </row>
    <row r="8" s="1" customFormat="1" ht="16.5" customHeight="1" spans="1:4">
      <c r="A8" s="49" t="s">
        <v>12</v>
      </c>
      <c r="B8" s="62">
        <v>2066.695059</v>
      </c>
      <c r="C8" s="49" t="s">
        <v>13</v>
      </c>
      <c r="D8" s="54"/>
    </row>
    <row r="9" s="1" customFormat="1" ht="16.5" customHeight="1" spans="1:4">
      <c r="A9" s="63" t="s">
        <v>14</v>
      </c>
      <c r="B9" s="54"/>
      <c r="C9" s="49" t="s">
        <v>15</v>
      </c>
      <c r="D9" s="54"/>
    </row>
    <row r="10" s="1" customFormat="1" ht="16.5" customHeight="1" spans="1:4">
      <c r="A10" s="49" t="s">
        <v>16</v>
      </c>
      <c r="B10" s="54"/>
      <c r="C10" s="49" t="s">
        <v>17</v>
      </c>
      <c r="D10" s="54"/>
    </row>
    <row r="11" s="1" customFormat="1" ht="16.5" customHeight="1" spans="1:4">
      <c r="A11" s="49" t="s">
        <v>10</v>
      </c>
      <c r="B11" s="50"/>
      <c r="C11" s="49" t="s">
        <v>18</v>
      </c>
      <c r="D11" s="54"/>
    </row>
    <row r="12" s="1" customFormat="1" ht="16.5" customHeight="1" spans="1:4">
      <c r="A12" s="49" t="s">
        <v>12</v>
      </c>
      <c r="B12" s="54"/>
      <c r="C12" s="49" t="s">
        <v>19</v>
      </c>
      <c r="D12" s="54"/>
    </row>
    <row r="13" s="1" customFormat="1" ht="16.5" customHeight="1" spans="1:4">
      <c r="A13" s="22" t="s">
        <v>20</v>
      </c>
      <c r="B13" s="54"/>
      <c r="C13" s="49" t="s">
        <v>21</v>
      </c>
      <c r="D13" s="54">
        <v>194.445372</v>
      </c>
    </row>
    <row r="14" s="1" customFormat="1" ht="16.5" customHeight="1" spans="1:4">
      <c r="A14" s="49" t="s">
        <v>22</v>
      </c>
      <c r="B14" s="54"/>
      <c r="C14" s="49" t="s">
        <v>23</v>
      </c>
      <c r="D14" s="54">
        <v>93.893507</v>
      </c>
    </row>
    <row r="15" s="1" customFormat="1" ht="16.5" customHeight="1" spans="1:4">
      <c r="A15" s="49" t="s">
        <v>10</v>
      </c>
      <c r="B15" s="54"/>
      <c r="C15" s="49" t="s">
        <v>24</v>
      </c>
      <c r="D15" s="54"/>
    </row>
    <row r="16" s="1" customFormat="1" ht="16.5" customHeight="1" spans="1:4">
      <c r="A16" s="49" t="s">
        <v>12</v>
      </c>
      <c r="B16" s="54"/>
      <c r="C16" s="49" t="s">
        <v>25</v>
      </c>
      <c r="D16" s="54"/>
    </row>
    <row r="17" s="1" customFormat="1" ht="16.5" customHeight="1" spans="1:4">
      <c r="A17" s="49" t="s">
        <v>26</v>
      </c>
      <c r="B17" s="54"/>
      <c r="C17" s="49" t="s">
        <v>27</v>
      </c>
      <c r="D17" s="54">
        <f>1666.472557+2991</f>
        <v>4657.472557</v>
      </c>
    </row>
    <row r="18" s="1" customFormat="1" ht="16.5" customHeight="1" spans="1:4">
      <c r="A18" s="49" t="s">
        <v>28</v>
      </c>
      <c r="B18" s="54"/>
      <c r="C18" s="49" t="s">
        <v>29</v>
      </c>
      <c r="D18" s="54"/>
    </row>
    <row r="19" s="1" customFormat="1" ht="16.5" customHeight="1" spans="1:4">
      <c r="A19" s="49" t="s">
        <v>30</v>
      </c>
      <c r="B19" s="54"/>
      <c r="C19" s="49" t="s">
        <v>31</v>
      </c>
      <c r="D19" s="54"/>
    </row>
    <row r="20" s="1" customFormat="1" ht="16.5" customHeight="1" spans="1:4">
      <c r="A20" s="49" t="s">
        <v>32</v>
      </c>
      <c r="B20" s="54"/>
      <c r="C20" s="49" t="s">
        <v>33</v>
      </c>
      <c r="D20" s="54"/>
    </row>
    <row r="21" s="1" customFormat="1" ht="16.5" customHeight="1" spans="1:4">
      <c r="A21" s="49" t="s">
        <v>34</v>
      </c>
      <c r="B21" s="54"/>
      <c r="C21" s="49" t="s">
        <v>35</v>
      </c>
      <c r="D21" s="54"/>
    </row>
    <row r="22" s="1" customFormat="1" ht="16.5" customHeight="1" spans="1:4">
      <c r="A22" s="49" t="s">
        <v>36</v>
      </c>
      <c r="B22" s="54"/>
      <c r="C22" s="49" t="s">
        <v>37</v>
      </c>
      <c r="D22" s="54"/>
    </row>
    <row r="23" s="1" customFormat="1" ht="16.5" customHeight="1" spans="1:4">
      <c r="A23" s="49" t="s">
        <v>38</v>
      </c>
      <c r="B23" s="54"/>
      <c r="C23" s="49" t="s">
        <v>39</v>
      </c>
      <c r="D23" s="54"/>
    </row>
    <row r="24" s="1" customFormat="1" ht="16.5" customHeight="1" spans="1:4">
      <c r="A24" s="49"/>
      <c r="B24" s="64"/>
      <c r="C24" s="49" t="s">
        <v>40</v>
      </c>
      <c r="D24" s="54">
        <v>93.895906</v>
      </c>
    </row>
    <row r="25" s="1" customFormat="1" ht="16.5" customHeight="1" spans="1:4">
      <c r="A25" s="49"/>
      <c r="B25" s="54"/>
      <c r="C25" s="49" t="s">
        <v>41</v>
      </c>
      <c r="D25" s="54"/>
    </row>
    <row r="26" s="1" customFormat="1" ht="16.5" customHeight="1" spans="1:4">
      <c r="A26" s="49"/>
      <c r="B26" s="54"/>
      <c r="C26" s="49" t="s">
        <v>42</v>
      </c>
      <c r="D26" s="54"/>
    </row>
    <row r="27" s="1" customFormat="1" ht="16.5" customHeight="1" spans="1:4">
      <c r="A27" s="49"/>
      <c r="B27" s="54"/>
      <c r="C27" s="49" t="s">
        <v>43</v>
      </c>
      <c r="D27" s="54"/>
    </row>
    <row r="28" s="1" customFormat="1" ht="16.5" customHeight="1" spans="1:4">
      <c r="A28" s="49"/>
      <c r="B28" s="54"/>
      <c r="C28" s="49" t="s">
        <v>44</v>
      </c>
      <c r="D28" s="54"/>
    </row>
    <row r="29" s="1" customFormat="1" ht="16.5" customHeight="1" spans="1:4">
      <c r="A29" s="49"/>
      <c r="B29" s="54"/>
      <c r="C29" s="49" t="s">
        <v>45</v>
      </c>
      <c r="D29" s="54"/>
    </row>
    <row r="30" s="1" customFormat="1" ht="16.5" customHeight="1" spans="1:4">
      <c r="A30" s="49"/>
      <c r="B30" s="54"/>
      <c r="C30" s="49" t="s">
        <v>46</v>
      </c>
      <c r="D30" s="54"/>
    </row>
    <row r="31" s="1" customFormat="1" ht="16.5" customHeight="1" spans="1:4">
      <c r="A31" s="49"/>
      <c r="B31" s="54"/>
      <c r="C31" s="49" t="s">
        <v>47</v>
      </c>
      <c r="D31" s="54"/>
    </row>
    <row r="32" s="1" customFormat="1" ht="16.5" customHeight="1" spans="1:4">
      <c r="A32" s="29" t="s">
        <v>48</v>
      </c>
      <c r="B32" s="54">
        <f>B6+B10+B14+B17+B18</f>
        <v>5057.695059</v>
      </c>
      <c r="C32" s="29" t="s">
        <v>49</v>
      </c>
      <c r="D32" s="54">
        <f>SUM(D6:D31)</f>
        <v>5057.695059</v>
      </c>
    </row>
    <row r="33" s="1" customFormat="1" ht="16.5" customHeight="1" spans="1:4">
      <c r="A33" s="49" t="s">
        <v>50</v>
      </c>
      <c r="B33" s="54"/>
      <c r="C33" s="49" t="s">
        <v>51</v>
      </c>
      <c r="D33" s="54"/>
    </row>
    <row r="34" s="1" customFormat="1" ht="16.5" customHeight="1" spans="1:34">
      <c r="A34" s="29" t="s">
        <v>52</v>
      </c>
      <c r="B34" s="54">
        <f>B32+B33</f>
        <v>5057.695059</v>
      </c>
      <c r="C34" s="29" t="s">
        <v>53</v>
      </c>
      <c r="D34" s="54">
        <f>D32+D33</f>
        <v>5057.695059</v>
      </c>
      <c r="E34" s="65"/>
      <c r="F34" s="65"/>
      <c r="G34" s="65"/>
      <c r="H34" s="65"/>
      <c r="I34" s="65"/>
      <c r="J34" s="65"/>
      <c r="K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F34" s="65"/>
      <c r="AG34" s="65"/>
      <c r="AH34" s="65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1.18110236220472" right="0" top="0" bottom="0" header="0" footer="0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showGridLines="0" tabSelected="1" zoomScaleSheetLayoutView="60" topLeftCell="D1" workbookViewId="0">
      <selection activeCell="F29" sqref="F29"/>
    </sheetView>
  </sheetViews>
  <sheetFormatPr defaultColWidth="9.14285714285714" defaultRowHeight="12.75" customHeight="1"/>
  <cols>
    <col min="1" max="2" width="9.14285714285714" style="1" customWidth="1"/>
    <col min="3" max="3" width="10.4285714285714" style="1" customWidth="1"/>
    <col min="4" max="4" width="12.8571428571429" style="1" customWidth="1"/>
    <col min="5" max="6" width="23.4285714285714" style="1" customWidth="1"/>
    <col min="7" max="7" width="12.4285714285714" style="1" customWidth="1"/>
    <col min="8" max="10" width="20" style="1" customWidth="1"/>
    <col min="11" max="11" width="21.2857142857143" style="1" customWidth="1"/>
    <col min="12" max="12" width="14.8571428571429" style="1" customWidth="1"/>
    <col min="13" max="13" width="13.7142857142857" style="1" customWidth="1"/>
    <col min="14" max="14" width="13.5714285714286" style="1" customWidth="1"/>
    <col min="15" max="15" width="13.2857142857143" style="1" customWidth="1"/>
    <col min="16" max="16" width="19.5714285714286" style="1" customWidth="1"/>
    <col min="17" max="17" width="12" style="1" customWidth="1"/>
    <col min="18" max="18" width="16" style="1" customWidth="1"/>
    <col min="19" max="19" width="13.7142857142857" style="1" customWidth="1"/>
    <col min="20" max="20" width="12" style="1" customWidth="1"/>
    <col min="21" max="21" width="11" style="1" customWidth="1"/>
    <col min="22" max="22" width="19.5714285714286" style="1" customWidth="1"/>
    <col min="23" max="23" width="18.8571428571429" style="1" customWidth="1"/>
    <col min="24" max="24" width="14.4285714285714" style="1" customWidth="1"/>
    <col min="25" max="25" width="14.2857142857143" style="1" customWidth="1"/>
    <col min="26" max="26" width="5.14285714285714" style="1" customWidth="1"/>
  </cols>
  <sheetData>
    <row r="1" s="1" customFormat="1" ht="12" customHeight="1" spans="3:25">
      <c r="C1" s="26"/>
      <c r="Y1" s="44" t="s">
        <v>228</v>
      </c>
    </row>
    <row r="2" s="1" customFormat="1" ht="26.25" customHeight="1" spans="3:25">
      <c r="C2" s="27" t="s">
        <v>229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="1" customFormat="1" ht="17.25" customHeight="1" spans="3: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39"/>
      <c r="Y3" s="45" t="s">
        <v>56</v>
      </c>
    </row>
    <row r="4" s="1" customFormat="1" ht="16.5" customHeight="1" spans="1:25">
      <c r="A4" s="29" t="s">
        <v>75</v>
      </c>
      <c r="B4" s="29"/>
      <c r="C4" s="29"/>
      <c r="D4" s="30" t="s">
        <v>230</v>
      </c>
      <c r="E4" s="30" t="s">
        <v>231</v>
      </c>
      <c r="F4" s="18" t="s">
        <v>232</v>
      </c>
      <c r="G4" s="18" t="s">
        <v>233</v>
      </c>
      <c r="H4" s="18" t="s">
        <v>234</v>
      </c>
      <c r="I4" s="18" t="s">
        <v>235</v>
      </c>
      <c r="J4" s="18" t="s">
        <v>236</v>
      </c>
      <c r="K4" s="34" t="s">
        <v>237</v>
      </c>
      <c r="L4" s="35"/>
      <c r="M4" s="35"/>
      <c r="N4" s="35"/>
      <c r="O4" s="35"/>
      <c r="P4" s="35"/>
      <c r="Q4" s="40"/>
      <c r="R4" s="34" t="s">
        <v>238</v>
      </c>
      <c r="S4" s="35"/>
      <c r="T4" s="35"/>
      <c r="U4" s="35"/>
      <c r="V4" s="35"/>
      <c r="W4" s="35"/>
      <c r="X4" s="35"/>
      <c r="Y4" s="40"/>
    </row>
    <row r="5" s="1" customFormat="1" ht="22.5" customHeight="1" spans="1:25">
      <c r="A5" s="29" t="s">
        <v>158</v>
      </c>
      <c r="B5" s="29" t="s">
        <v>159</v>
      </c>
      <c r="C5" s="29" t="s">
        <v>160</v>
      </c>
      <c r="D5" s="30"/>
      <c r="E5" s="30"/>
      <c r="F5" s="31"/>
      <c r="G5" s="31"/>
      <c r="H5" s="31"/>
      <c r="I5" s="31"/>
      <c r="J5" s="31"/>
      <c r="K5" s="18" t="s">
        <v>59</v>
      </c>
      <c r="L5" s="18" t="s">
        <v>63</v>
      </c>
      <c r="M5" s="18" t="s">
        <v>64</v>
      </c>
      <c r="N5" s="18" t="s">
        <v>65</v>
      </c>
      <c r="O5" s="18" t="s">
        <v>66</v>
      </c>
      <c r="P5" s="18" t="s">
        <v>67</v>
      </c>
      <c r="Q5" s="18" t="s">
        <v>61</v>
      </c>
      <c r="R5" s="18" t="s">
        <v>59</v>
      </c>
      <c r="S5" s="41" t="s">
        <v>239</v>
      </c>
      <c r="T5" s="42"/>
      <c r="U5" s="43"/>
      <c r="V5" s="41" t="s">
        <v>240</v>
      </c>
      <c r="W5" s="42"/>
      <c r="X5" s="42"/>
      <c r="Y5" s="43"/>
    </row>
    <row r="6" s="1" customFormat="1" ht="18" customHeight="1" spans="1:25">
      <c r="A6" s="29"/>
      <c r="B6" s="29"/>
      <c r="C6" s="29"/>
      <c r="D6" s="30"/>
      <c r="E6" s="30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0" t="s">
        <v>62</v>
      </c>
      <c r="T6" s="30" t="s">
        <v>241</v>
      </c>
      <c r="U6" s="30" t="s">
        <v>242</v>
      </c>
      <c r="V6" s="30" t="s">
        <v>62</v>
      </c>
      <c r="W6" s="30" t="s">
        <v>241</v>
      </c>
      <c r="X6" s="30" t="s">
        <v>243</v>
      </c>
      <c r="Y6" s="30" t="s">
        <v>242</v>
      </c>
    </row>
    <row r="7" s="1" customFormat="1" ht="15" customHeight="1" spans="1:25">
      <c r="A7" s="29" t="s">
        <v>68</v>
      </c>
      <c r="B7" s="29" t="s">
        <v>68</v>
      </c>
      <c r="C7" s="29" t="s">
        <v>68</v>
      </c>
      <c r="D7" s="29" t="s">
        <v>68</v>
      </c>
      <c r="E7" s="29" t="s">
        <v>68</v>
      </c>
      <c r="F7" s="29" t="s">
        <v>68</v>
      </c>
      <c r="G7" s="29" t="s">
        <v>68</v>
      </c>
      <c r="H7" s="29" t="s">
        <v>68</v>
      </c>
      <c r="I7" s="29" t="s">
        <v>68</v>
      </c>
      <c r="J7" s="29" t="s">
        <v>68</v>
      </c>
      <c r="K7" s="29">
        <v>1</v>
      </c>
      <c r="L7" s="29">
        <v>2</v>
      </c>
      <c r="M7" s="29">
        <v>3</v>
      </c>
      <c r="N7" s="29">
        <v>4</v>
      </c>
      <c r="O7" s="29">
        <v>5</v>
      </c>
      <c r="P7" s="29">
        <v>6</v>
      </c>
      <c r="Q7" s="29">
        <v>7</v>
      </c>
      <c r="R7" s="29">
        <v>8</v>
      </c>
      <c r="S7" s="29">
        <v>9</v>
      </c>
      <c r="T7" s="29">
        <v>10</v>
      </c>
      <c r="U7" s="29">
        <v>11</v>
      </c>
      <c r="V7" s="29">
        <v>12</v>
      </c>
      <c r="W7" s="29">
        <v>13</v>
      </c>
      <c r="X7" s="29">
        <v>14</v>
      </c>
      <c r="Y7" s="29">
        <v>15</v>
      </c>
    </row>
    <row r="8" s="1" customFormat="1" ht="26.25" customHeight="1" spans="1:25">
      <c r="A8" s="33" t="s">
        <v>69</v>
      </c>
      <c r="B8" s="33" t="s">
        <v>69</v>
      </c>
      <c r="C8" s="33" t="s">
        <v>69</v>
      </c>
      <c r="D8" s="33" t="s">
        <v>59</v>
      </c>
      <c r="E8" s="33" t="s">
        <v>69</v>
      </c>
      <c r="F8" s="33" t="s">
        <v>69</v>
      </c>
      <c r="G8" s="33" t="s">
        <v>69</v>
      </c>
      <c r="H8" s="33" t="s">
        <v>69</v>
      </c>
      <c r="I8" s="36">
        <v>10264</v>
      </c>
      <c r="J8" s="37">
        <v>23242</v>
      </c>
      <c r="K8" s="38">
        <v>23.6</v>
      </c>
      <c r="L8" s="38">
        <v>23.6</v>
      </c>
      <c r="M8" s="38"/>
      <c r="N8" s="38"/>
      <c r="O8" s="38"/>
      <c r="P8" s="38"/>
      <c r="Q8" s="38"/>
      <c r="R8" s="38">
        <v>23.6</v>
      </c>
      <c r="S8" s="38">
        <v>23.6</v>
      </c>
      <c r="T8" s="38">
        <v>12.6</v>
      </c>
      <c r="U8" s="38">
        <v>11</v>
      </c>
      <c r="V8" s="38"/>
      <c r="W8" s="38"/>
      <c r="X8" s="38"/>
      <c r="Y8" s="38"/>
    </row>
    <row r="9" s="1" customFormat="1" ht="26.25" customHeight="1" spans="1:25">
      <c r="A9" s="33"/>
      <c r="B9" s="33"/>
      <c r="C9" s="33"/>
      <c r="D9" s="33" t="s">
        <v>70</v>
      </c>
      <c r="E9" s="33" t="s">
        <v>71</v>
      </c>
      <c r="F9" s="33"/>
      <c r="G9" s="33"/>
      <c r="H9" s="33"/>
      <c r="I9" s="36">
        <v>10264</v>
      </c>
      <c r="J9" s="37">
        <v>23242</v>
      </c>
      <c r="K9" s="38">
        <v>23.6</v>
      </c>
      <c r="L9" s="38">
        <v>23.6</v>
      </c>
      <c r="M9" s="38"/>
      <c r="N9" s="38"/>
      <c r="O9" s="38"/>
      <c r="P9" s="38"/>
      <c r="Q9" s="38"/>
      <c r="R9" s="38"/>
      <c r="S9" s="38">
        <v>23.6</v>
      </c>
      <c r="T9" s="38">
        <v>12.6</v>
      </c>
      <c r="U9" s="38">
        <v>11</v>
      </c>
      <c r="V9" s="38"/>
      <c r="W9" s="38"/>
      <c r="X9" s="38"/>
      <c r="Y9" s="38"/>
    </row>
    <row r="10" s="1" customFormat="1" ht="26.25" customHeight="1" spans="1:25">
      <c r="A10" s="33"/>
      <c r="B10" s="33"/>
      <c r="C10" s="33"/>
      <c r="D10" s="33" t="s">
        <v>72</v>
      </c>
      <c r="E10" s="33" t="s">
        <v>71</v>
      </c>
      <c r="F10" s="33"/>
      <c r="G10" s="33"/>
      <c r="H10" s="33"/>
      <c r="I10" s="36">
        <v>10264</v>
      </c>
      <c r="J10" s="37">
        <v>23242</v>
      </c>
      <c r="K10" s="38">
        <v>23.6</v>
      </c>
      <c r="L10" s="38">
        <v>23.6</v>
      </c>
      <c r="M10" s="38"/>
      <c r="N10" s="38"/>
      <c r="O10" s="38"/>
      <c r="P10" s="38"/>
      <c r="Q10" s="38"/>
      <c r="R10" s="38"/>
      <c r="S10" s="38">
        <v>23.6</v>
      </c>
      <c r="T10" s="38">
        <v>12.6</v>
      </c>
      <c r="U10" s="38">
        <v>11</v>
      </c>
      <c r="V10" s="38"/>
      <c r="W10" s="38"/>
      <c r="X10" s="38"/>
      <c r="Y10" s="38"/>
    </row>
    <row r="11" s="1" customFormat="1" ht="26.25" customHeight="1" spans="1:25">
      <c r="A11" s="33" t="s">
        <v>100</v>
      </c>
      <c r="B11" s="33" t="s">
        <v>90</v>
      </c>
      <c r="C11" s="33" t="s">
        <v>90</v>
      </c>
      <c r="D11" s="33"/>
      <c r="E11" s="33" t="s">
        <v>101</v>
      </c>
      <c r="F11" s="33" t="s">
        <v>244</v>
      </c>
      <c r="G11" s="33" t="s">
        <v>245</v>
      </c>
      <c r="H11" s="33" t="s">
        <v>246</v>
      </c>
      <c r="I11" s="36">
        <v>250</v>
      </c>
      <c r="J11" s="37">
        <v>200</v>
      </c>
      <c r="K11" s="38">
        <v>5</v>
      </c>
      <c r="L11" s="38">
        <v>5</v>
      </c>
      <c r="M11" s="38"/>
      <c r="N11" s="38"/>
      <c r="O11" s="38"/>
      <c r="P11" s="38"/>
      <c r="Q11" s="38"/>
      <c r="R11" s="38">
        <v>5</v>
      </c>
      <c r="S11" s="38">
        <v>5</v>
      </c>
      <c r="T11" s="38">
        <v>5</v>
      </c>
      <c r="U11" s="38"/>
      <c r="V11" s="38"/>
      <c r="W11" s="38"/>
      <c r="X11" s="38"/>
      <c r="Y11" s="38"/>
    </row>
    <row r="12" s="1" customFormat="1" ht="26.25" customHeight="1" spans="1:25">
      <c r="A12" s="33" t="s">
        <v>100</v>
      </c>
      <c r="B12" s="33" t="s">
        <v>90</v>
      </c>
      <c r="C12" s="33" t="s">
        <v>90</v>
      </c>
      <c r="D12" s="33"/>
      <c r="E12" s="33" t="s">
        <v>101</v>
      </c>
      <c r="F12" s="33" t="s">
        <v>244</v>
      </c>
      <c r="G12" s="33" t="s">
        <v>247</v>
      </c>
      <c r="H12" s="33" t="s">
        <v>248</v>
      </c>
      <c r="I12" s="36">
        <v>7000</v>
      </c>
      <c r="J12" s="37">
        <v>10</v>
      </c>
      <c r="K12" s="38">
        <v>7</v>
      </c>
      <c r="L12" s="38">
        <v>7</v>
      </c>
      <c r="M12" s="38"/>
      <c r="N12" s="38"/>
      <c r="O12" s="38"/>
      <c r="P12" s="38"/>
      <c r="Q12" s="38"/>
      <c r="R12" s="38">
        <v>7</v>
      </c>
      <c r="S12" s="38">
        <v>7</v>
      </c>
      <c r="T12" s="38"/>
      <c r="U12" s="38">
        <v>7</v>
      </c>
      <c r="V12" s="38"/>
      <c r="W12" s="38"/>
      <c r="X12" s="38"/>
      <c r="Y12" s="38"/>
    </row>
    <row r="13" s="1" customFormat="1" ht="26.25" customHeight="1" spans="1:25">
      <c r="A13" s="33" t="s">
        <v>100</v>
      </c>
      <c r="B13" s="33" t="s">
        <v>90</v>
      </c>
      <c r="C13" s="33" t="s">
        <v>90</v>
      </c>
      <c r="D13" s="33"/>
      <c r="E13" s="33" t="s">
        <v>101</v>
      </c>
      <c r="F13" s="33" t="s">
        <v>244</v>
      </c>
      <c r="G13" s="33" t="s">
        <v>249</v>
      </c>
      <c r="H13" s="33" t="s">
        <v>250</v>
      </c>
      <c r="I13" s="36">
        <v>2</v>
      </c>
      <c r="J13" s="37">
        <v>3000</v>
      </c>
      <c r="K13" s="38">
        <v>0.6</v>
      </c>
      <c r="L13" s="38">
        <v>0.6</v>
      </c>
      <c r="M13" s="38"/>
      <c r="N13" s="38"/>
      <c r="O13" s="38"/>
      <c r="P13" s="38"/>
      <c r="Q13" s="38"/>
      <c r="R13" s="38">
        <v>0.6</v>
      </c>
      <c r="S13" s="38">
        <v>0.6</v>
      </c>
      <c r="T13" s="38">
        <v>0.6</v>
      </c>
      <c r="U13" s="38"/>
      <c r="V13" s="38"/>
      <c r="W13" s="38"/>
      <c r="X13" s="38"/>
      <c r="Y13" s="38"/>
    </row>
    <row r="14" s="1" customFormat="1" ht="26.25" customHeight="1" spans="1:25">
      <c r="A14" s="33" t="s">
        <v>100</v>
      </c>
      <c r="B14" s="33" t="s">
        <v>90</v>
      </c>
      <c r="C14" s="33" t="s">
        <v>90</v>
      </c>
      <c r="D14" s="33"/>
      <c r="E14" s="33" t="s">
        <v>101</v>
      </c>
      <c r="F14" s="33" t="s">
        <v>244</v>
      </c>
      <c r="G14" s="33" t="s">
        <v>251</v>
      </c>
      <c r="H14" s="33" t="s">
        <v>252</v>
      </c>
      <c r="I14" s="36">
        <v>2</v>
      </c>
      <c r="J14" s="37">
        <v>10000</v>
      </c>
      <c r="K14" s="38">
        <v>2</v>
      </c>
      <c r="L14" s="38">
        <v>2</v>
      </c>
      <c r="M14" s="38"/>
      <c r="N14" s="38"/>
      <c r="O14" s="38"/>
      <c r="P14" s="38"/>
      <c r="Q14" s="38"/>
      <c r="R14" s="38">
        <v>2</v>
      </c>
      <c r="S14" s="38">
        <v>2</v>
      </c>
      <c r="T14" s="38">
        <v>2</v>
      </c>
      <c r="U14" s="38"/>
      <c r="V14" s="38"/>
      <c r="W14" s="38"/>
      <c r="X14" s="38"/>
      <c r="Y14" s="38"/>
    </row>
    <row r="15" s="1" customFormat="1" ht="26.25" customHeight="1" spans="1:25">
      <c r="A15" s="33" t="s">
        <v>100</v>
      </c>
      <c r="B15" s="33" t="s">
        <v>90</v>
      </c>
      <c r="C15" s="33" t="s">
        <v>90</v>
      </c>
      <c r="D15" s="33"/>
      <c r="E15" s="33" t="s">
        <v>101</v>
      </c>
      <c r="F15" s="33" t="s">
        <v>244</v>
      </c>
      <c r="G15" s="33" t="s">
        <v>253</v>
      </c>
      <c r="H15" s="33" t="s">
        <v>254</v>
      </c>
      <c r="I15" s="36">
        <v>5</v>
      </c>
      <c r="J15" s="37">
        <v>5000</v>
      </c>
      <c r="K15" s="38">
        <v>2.5</v>
      </c>
      <c r="L15" s="38">
        <v>2.5</v>
      </c>
      <c r="M15" s="38"/>
      <c r="N15" s="38"/>
      <c r="O15" s="38"/>
      <c r="P15" s="38"/>
      <c r="Q15" s="38"/>
      <c r="R15" s="38">
        <v>2.5</v>
      </c>
      <c r="S15" s="38">
        <v>2.5</v>
      </c>
      <c r="T15" s="38">
        <v>2.5</v>
      </c>
      <c r="U15" s="38"/>
      <c r="V15" s="38"/>
      <c r="W15" s="38"/>
      <c r="X15" s="38"/>
      <c r="Y15" s="38"/>
    </row>
    <row r="16" s="1" customFormat="1" ht="26.25" customHeight="1" spans="1:25">
      <c r="A16" s="33" t="s">
        <v>100</v>
      </c>
      <c r="B16" s="33" t="s">
        <v>90</v>
      </c>
      <c r="C16" s="33" t="s">
        <v>90</v>
      </c>
      <c r="D16" s="33"/>
      <c r="E16" s="33" t="s">
        <v>101</v>
      </c>
      <c r="F16" s="33" t="s">
        <v>244</v>
      </c>
      <c r="G16" s="33" t="s">
        <v>255</v>
      </c>
      <c r="H16" s="33" t="s">
        <v>256</v>
      </c>
      <c r="I16" s="36">
        <v>5</v>
      </c>
      <c r="J16" s="37">
        <v>5000</v>
      </c>
      <c r="K16" s="38">
        <v>2.5</v>
      </c>
      <c r="L16" s="38">
        <v>2.5</v>
      </c>
      <c r="M16" s="38"/>
      <c r="N16" s="38"/>
      <c r="O16" s="38"/>
      <c r="P16" s="38"/>
      <c r="Q16" s="38"/>
      <c r="R16" s="38">
        <v>2.5</v>
      </c>
      <c r="S16" s="38">
        <v>2.5</v>
      </c>
      <c r="T16" s="38">
        <v>2.5</v>
      </c>
      <c r="U16" s="38"/>
      <c r="V16" s="38"/>
      <c r="W16" s="38"/>
      <c r="X16" s="38"/>
      <c r="Y16" s="38"/>
    </row>
    <row r="17" s="1" customFormat="1" ht="26.25" customHeight="1" spans="1:25">
      <c r="A17" s="33" t="s">
        <v>100</v>
      </c>
      <c r="B17" s="33" t="s">
        <v>90</v>
      </c>
      <c r="C17" s="33" t="s">
        <v>90</v>
      </c>
      <c r="D17" s="33"/>
      <c r="E17" s="33" t="s">
        <v>101</v>
      </c>
      <c r="F17" s="33" t="s">
        <v>244</v>
      </c>
      <c r="G17" s="33" t="s">
        <v>247</v>
      </c>
      <c r="H17" s="33" t="s">
        <v>248</v>
      </c>
      <c r="I17" s="36">
        <v>1000</v>
      </c>
      <c r="J17" s="37">
        <v>24</v>
      </c>
      <c r="K17" s="38">
        <v>2.4</v>
      </c>
      <c r="L17" s="38">
        <v>2.4</v>
      </c>
      <c r="M17" s="38"/>
      <c r="N17" s="38"/>
      <c r="O17" s="38"/>
      <c r="P17" s="38"/>
      <c r="Q17" s="38"/>
      <c r="R17" s="38">
        <v>2.4</v>
      </c>
      <c r="S17" s="38">
        <v>2.4</v>
      </c>
      <c r="T17" s="38"/>
      <c r="U17" s="38">
        <v>2.4</v>
      </c>
      <c r="V17" s="38"/>
      <c r="W17" s="38"/>
      <c r="X17" s="38"/>
      <c r="Y17" s="38"/>
    </row>
    <row r="18" s="1" customFormat="1" ht="26.25" customHeight="1" spans="1:25">
      <c r="A18" s="33" t="s">
        <v>100</v>
      </c>
      <c r="B18" s="33" t="s">
        <v>90</v>
      </c>
      <c r="C18" s="33" t="s">
        <v>102</v>
      </c>
      <c r="D18" s="33"/>
      <c r="E18" s="33" t="s">
        <v>103</v>
      </c>
      <c r="F18" s="33" t="s">
        <v>257</v>
      </c>
      <c r="G18" s="33" t="s">
        <v>258</v>
      </c>
      <c r="H18" s="33" t="s">
        <v>259</v>
      </c>
      <c r="I18" s="36">
        <v>2000</v>
      </c>
      <c r="J18" s="37">
        <v>8</v>
      </c>
      <c r="K18" s="38">
        <v>1.6</v>
      </c>
      <c r="L18" s="38">
        <v>1.6</v>
      </c>
      <c r="M18" s="38"/>
      <c r="N18" s="38"/>
      <c r="O18" s="38"/>
      <c r="P18" s="38"/>
      <c r="Q18" s="38"/>
      <c r="R18" s="38">
        <v>1.6</v>
      </c>
      <c r="S18" s="38">
        <v>1.6</v>
      </c>
      <c r="T18" s="38"/>
      <c r="U18" s="38">
        <v>1.6</v>
      </c>
      <c r="V18" s="38"/>
      <c r="W18" s="38"/>
      <c r="X18" s="38"/>
      <c r="Y18" s="38"/>
    </row>
    <row r="19" s="1" customFormat="1" ht="15"/>
    <row r="20" s="1" customFormat="1" ht="15" spans="1:1">
      <c r="A20" s="1" t="s">
        <v>260</v>
      </c>
    </row>
  </sheetData>
  <sheetProtection formatCells="0" formatColumns="0" formatRows="0" insertRows="0" insertColumns="0" insertHyperlinks="0" deleteColumns="0" deleteRows="0" sort="0" autoFilter="0" pivotTables="0"/>
  <mergeCells count="49">
    <mergeCell ref="C2:Y2"/>
    <mergeCell ref="A4:C4"/>
    <mergeCell ref="K4:Q4"/>
    <mergeCell ref="R4:Y4"/>
    <mergeCell ref="S5:U5"/>
    <mergeCell ref="V5:Y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4:E6"/>
    <mergeCell ref="E4:E6"/>
    <mergeCell ref="E4:E6"/>
    <mergeCell ref="F4:F6"/>
    <mergeCell ref="F4:F6"/>
    <mergeCell ref="F4:F6"/>
    <mergeCell ref="G4:G6"/>
    <mergeCell ref="G4:G6"/>
    <mergeCell ref="G4:G6"/>
    <mergeCell ref="H4:H6"/>
    <mergeCell ref="H4:H6"/>
    <mergeCell ref="H4:H6"/>
    <mergeCell ref="I4:I6"/>
    <mergeCell ref="I4:I6"/>
    <mergeCell ref="I4:I6"/>
    <mergeCell ref="J4:J6"/>
    <mergeCell ref="J4:J6"/>
    <mergeCell ref="J4:J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</mergeCells>
  <pageMargins left="0.590551181102362" right="0.590551181102362" top="0.590551181102362" bottom="0.590551181102362" header="1.5" footer="1.5"/>
  <pageSetup paperSize="8" scale="8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.42857142857143" style="1" customWidth="1"/>
    <col min="2" max="2" width="4.71428571428571" style="1" customWidth="1"/>
    <col min="3" max="3" width="5.14285714285714" style="1" customWidth="1"/>
    <col min="4" max="4" width="13.1428571428571" style="1" customWidth="1"/>
    <col min="5" max="5" width="27.1428571428571" style="1" customWidth="1"/>
    <col min="6" max="6" width="16.8571428571429" style="1" customWidth="1"/>
    <col min="7" max="10" width="13.1428571428571" style="1" customWidth="1"/>
    <col min="11" max="11" width="11" style="1" customWidth="1"/>
    <col min="12" max="12" width="10.7142857142857" style="1" customWidth="1"/>
    <col min="13" max="13" width="12.4285714285714" style="1" customWidth="1"/>
    <col min="14" max="14" width="9" style="1" customWidth="1"/>
  </cols>
  <sheetData>
    <row r="1" s="1" customFormat="1" ht="14.25" customHeight="1" spans="1:1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261</v>
      </c>
    </row>
    <row r="2" s="1" customFormat="1" ht="20.25" customHeight="1" spans="1:13">
      <c r="A2" s="2" t="s">
        <v>262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4.25" customHeight="1" spans="1:1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23"/>
      <c r="M3" s="24" t="s">
        <v>56</v>
      </c>
    </row>
    <row r="4" s="1" customFormat="1" ht="19.5" customHeight="1" spans="1:13">
      <c r="A4" s="5" t="s">
        <v>75</v>
      </c>
      <c r="B4" s="5"/>
      <c r="C4" s="5"/>
      <c r="D4" s="15" t="s">
        <v>230</v>
      </c>
      <c r="E4" s="15" t="s">
        <v>231</v>
      </c>
      <c r="F4" s="15" t="s">
        <v>263</v>
      </c>
      <c r="G4" s="5" t="s">
        <v>264</v>
      </c>
      <c r="H4" s="5"/>
      <c r="I4" s="5"/>
      <c r="J4" s="5"/>
      <c r="K4" s="5"/>
      <c r="L4" s="5"/>
      <c r="M4" s="5"/>
    </row>
    <row r="5" s="1" customFormat="1" ht="24" customHeight="1" spans="1:13">
      <c r="A5" s="16" t="s">
        <v>158</v>
      </c>
      <c r="B5" s="16" t="s">
        <v>159</v>
      </c>
      <c r="C5" s="16" t="s">
        <v>160</v>
      </c>
      <c r="D5" s="17"/>
      <c r="E5" s="17"/>
      <c r="F5" s="17"/>
      <c r="G5" s="18" t="s">
        <v>59</v>
      </c>
      <c r="H5" s="18" t="s">
        <v>63</v>
      </c>
      <c r="I5" s="18" t="s">
        <v>64</v>
      </c>
      <c r="J5" s="18" t="s">
        <v>65</v>
      </c>
      <c r="K5" s="18" t="s">
        <v>66</v>
      </c>
      <c r="L5" s="18" t="s">
        <v>67</v>
      </c>
      <c r="M5" s="18" t="s">
        <v>61</v>
      </c>
    </row>
    <row r="6" s="1" customFormat="1" ht="17.25" customHeight="1" spans="1:13">
      <c r="A6" s="5" t="s">
        <v>68</v>
      </c>
      <c r="B6" s="5" t="s">
        <v>68</v>
      </c>
      <c r="C6" s="5" t="s">
        <v>68</v>
      </c>
      <c r="D6" s="5" t="s">
        <v>68</v>
      </c>
      <c r="E6" s="5" t="s">
        <v>68</v>
      </c>
      <c r="F6" s="5" t="s">
        <v>68</v>
      </c>
      <c r="G6" s="5">
        <v>1</v>
      </c>
      <c r="H6" s="5">
        <v>2</v>
      </c>
      <c r="I6" s="5">
        <v>3</v>
      </c>
      <c r="J6" s="5">
        <v>4</v>
      </c>
      <c r="K6" s="5">
        <v>5</v>
      </c>
      <c r="L6" s="5">
        <v>6</v>
      </c>
      <c r="M6" s="5">
        <v>7</v>
      </c>
    </row>
    <row r="7" s="1" customFormat="1" ht="24.75" customHeight="1" spans="1:13">
      <c r="A7" s="19" t="s">
        <v>69</v>
      </c>
      <c r="B7" s="19" t="s">
        <v>69</v>
      </c>
      <c r="C7" s="19" t="s">
        <v>69</v>
      </c>
      <c r="D7" s="20" t="s">
        <v>69</v>
      </c>
      <c r="E7" s="10" t="s">
        <v>59</v>
      </c>
      <c r="F7" s="20" t="s">
        <v>69</v>
      </c>
      <c r="G7" s="21">
        <v>2.4</v>
      </c>
      <c r="H7" s="21">
        <v>2.4</v>
      </c>
      <c r="I7" s="21"/>
      <c r="J7" s="21"/>
      <c r="K7" s="21"/>
      <c r="L7" s="25"/>
      <c r="M7" s="21"/>
    </row>
    <row r="8" s="1" customFormat="1" ht="24.75" customHeight="1" spans="1:13">
      <c r="A8" s="19"/>
      <c r="B8" s="19"/>
      <c r="C8" s="19"/>
      <c r="D8" s="20" t="s">
        <v>70</v>
      </c>
      <c r="E8" s="10" t="s">
        <v>71</v>
      </c>
      <c r="F8" s="20"/>
      <c r="G8" s="21">
        <v>2.4</v>
      </c>
      <c r="H8" s="21">
        <v>2.4</v>
      </c>
      <c r="I8" s="21"/>
      <c r="J8" s="21"/>
      <c r="K8" s="21"/>
      <c r="L8" s="25"/>
      <c r="M8" s="21"/>
    </row>
    <row r="9" s="1" customFormat="1" ht="24.75" customHeight="1" spans="1:13">
      <c r="A9" s="19"/>
      <c r="B9" s="19"/>
      <c r="C9" s="19"/>
      <c r="D9" s="20" t="s">
        <v>72</v>
      </c>
      <c r="E9" s="10" t="s">
        <v>71</v>
      </c>
      <c r="F9" s="20"/>
      <c r="G9" s="21">
        <v>2.4</v>
      </c>
      <c r="H9" s="21">
        <v>2.4</v>
      </c>
      <c r="I9" s="21"/>
      <c r="J9" s="21"/>
      <c r="K9" s="21"/>
      <c r="L9" s="25"/>
      <c r="M9" s="21"/>
    </row>
    <row r="10" s="1" customFormat="1" ht="24.75" customHeight="1" spans="1:13">
      <c r="A10" s="19" t="s">
        <v>100</v>
      </c>
      <c r="B10" s="19" t="s">
        <v>90</v>
      </c>
      <c r="C10" s="19" t="s">
        <v>90</v>
      </c>
      <c r="D10" s="20"/>
      <c r="E10" s="10" t="s">
        <v>101</v>
      </c>
      <c r="F10" s="20" t="s">
        <v>265</v>
      </c>
      <c r="G10" s="21">
        <v>2.4</v>
      </c>
      <c r="H10" s="21">
        <v>2.4</v>
      </c>
      <c r="I10" s="21"/>
      <c r="J10" s="21"/>
      <c r="K10" s="21"/>
      <c r="L10" s="25"/>
      <c r="M10" s="21"/>
    </row>
    <row r="11" s="1" customFormat="1" ht="15"/>
    <row r="12" s="1" customFormat="1" ht="15" spans="1:1">
      <c r="A12" s="1" t="s">
        <v>266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M2"/>
    <mergeCell ref="A4:C4"/>
    <mergeCell ref="G4:M4"/>
    <mergeCell ref="D4:D5"/>
    <mergeCell ref="D4:D5"/>
    <mergeCell ref="E4:E5"/>
    <mergeCell ref="E4:E5"/>
    <mergeCell ref="F4:F5"/>
    <mergeCell ref="F4:F5"/>
  </mergeCells>
  <pageMargins left="0.590551181102362" right="0.590551181102362" top="0.590551181102362" bottom="0.590551181102362" header="1.5" footer="1.5"/>
  <pageSetup paperSize="8" scale="90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showGridLines="0" zoomScaleSheetLayoutView="60" workbookViewId="0">
      <selection activeCell="I29" sqref="I29"/>
    </sheetView>
  </sheetViews>
  <sheetFormatPr defaultColWidth="9.14285714285714" defaultRowHeight="12.75" customHeight="1"/>
  <cols>
    <col min="1" max="1" width="9.14285714285714" style="1" customWidth="1"/>
    <col min="2" max="2" width="14.2857142857143" style="1" customWidth="1"/>
    <col min="3" max="3" width="26" style="1" customWidth="1"/>
    <col min="4" max="4" width="25.8571428571429" style="1" customWidth="1"/>
    <col min="5" max="13" width="12.2857142857143" style="1" customWidth="1"/>
    <col min="14" max="14" width="13.5714285714286" style="1" customWidth="1"/>
    <col min="15" max="15" width="17" style="1" customWidth="1"/>
    <col min="16" max="16" width="9.14285714285714" style="1" customWidth="1"/>
  </cols>
  <sheetData>
    <row r="1" s="1" customFormat="1" ht="16.5" customHeight="1" spans="15:15">
      <c r="O1" s="1" t="s">
        <v>267</v>
      </c>
    </row>
    <row r="2" s="1" customFormat="1" ht="29.25" customHeight="1" spans="1:15">
      <c r="A2" s="2" t="s">
        <v>268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8.25" customHeight="1"/>
    <row r="4" s="1" customFormat="1" ht="6" customHeight="1" spans="15:15">
      <c r="O4" s="12"/>
    </row>
    <row r="5" s="1" customFormat="1" ht="9.75" customHeight="1" spans="1:15">
      <c r="A5" s="3" t="s">
        <v>269</v>
      </c>
      <c r="B5" s="4" t="s">
        <v>270</v>
      </c>
      <c r="C5" s="4" t="s">
        <v>271</v>
      </c>
      <c r="D5" s="4" t="s">
        <v>232</v>
      </c>
      <c r="E5" s="5" t="s">
        <v>272</v>
      </c>
      <c r="F5" s="4" t="s">
        <v>273</v>
      </c>
      <c r="G5" s="4" t="s">
        <v>274</v>
      </c>
      <c r="H5" s="4" t="s">
        <v>275</v>
      </c>
      <c r="I5" s="4" t="s">
        <v>276</v>
      </c>
      <c r="J5" s="4" t="s">
        <v>277</v>
      </c>
      <c r="K5" s="4" t="s">
        <v>278</v>
      </c>
      <c r="L5" s="4" t="s">
        <v>279</v>
      </c>
      <c r="M5" s="4" t="s">
        <v>280</v>
      </c>
      <c r="N5" s="4" t="s">
        <v>281</v>
      </c>
      <c r="O5" s="4" t="s">
        <v>282</v>
      </c>
    </row>
    <row r="6" s="1" customFormat="1" ht="9" customHeight="1" spans="1:15">
      <c r="A6" s="6"/>
      <c r="B6" s="4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</row>
    <row r="7" s="1" customFormat="1" ht="24" customHeight="1" spans="1:15">
      <c r="A7" s="6"/>
      <c r="B7" s="4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</row>
    <row r="8" s="1" customFormat="1" ht="13.5" customHeight="1" spans="1:15">
      <c r="A8" s="4" t="s">
        <v>68</v>
      </c>
      <c r="B8" s="4" t="s">
        <v>68</v>
      </c>
      <c r="C8" s="4" t="s">
        <v>68</v>
      </c>
      <c r="D8" s="4" t="s">
        <v>68</v>
      </c>
      <c r="E8" s="4">
        <v>1</v>
      </c>
      <c r="F8" s="4" t="s">
        <v>68</v>
      </c>
      <c r="G8" s="4" t="s">
        <v>68</v>
      </c>
      <c r="H8" s="4" t="s">
        <v>68</v>
      </c>
      <c r="I8" s="4" t="s">
        <v>68</v>
      </c>
      <c r="J8" s="4" t="s">
        <v>68</v>
      </c>
      <c r="K8" s="4" t="s">
        <v>68</v>
      </c>
      <c r="L8" s="4" t="s">
        <v>68</v>
      </c>
      <c r="M8" s="4" t="s">
        <v>68</v>
      </c>
      <c r="N8" s="4" t="s">
        <v>68</v>
      </c>
      <c r="O8" s="4" t="s">
        <v>68</v>
      </c>
    </row>
    <row r="9" s="1" customFormat="1" ht="20.25" customHeight="1" spans="1:15">
      <c r="A9" s="7">
        <f t="shared" ref="A9:A26" si="0">ROW()-8</f>
        <v>1</v>
      </c>
      <c r="B9" s="8" t="s">
        <v>69</v>
      </c>
      <c r="C9" s="8" t="s">
        <v>59</v>
      </c>
      <c r="D9" s="8" t="s">
        <v>69</v>
      </c>
      <c r="E9" s="9">
        <v>480.4675</v>
      </c>
      <c r="F9" s="10" t="s">
        <v>69</v>
      </c>
      <c r="G9" s="10" t="s">
        <v>69</v>
      </c>
      <c r="H9" s="10" t="s">
        <v>69</v>
      </c>
      <c r="I9" s="10" t="s">
        <v>69</v>
      </c>
      <c r="J9" s="10" t="s">
        <v>69</v>
      </c>
      <c r="K9" s="10" t="s">
        <v>69</v>
      </c>
      <c r="L9" s="10" t="s">
        <v>69</v>
      </c>
      <c r="M9" s="10" t="s">
        <v>69</v>
      </c>
      <c r="N9" s="10" t="s">
        <v>69</v>
      </c>
      <c r="O9" s="10" t="s">
        <v>69</v>
      </c>
    </row>
    <row r="10" s="1" customFormat="1" ht="20.25" customHeight="1" spans="1:15">
      <c r="A10" s="7">
        <f t="shared" si="0"/>
        <v>2</v>
      </c>
      <c r="B10" s="8" t="s">
        <v>70</v>
      </c>
      <c r="C10" s="8" t="s">
        <v>71</v>
      </c>
      <c r="D10" s="8"/>
      <c r="E10" s="9">
        <v>480.4675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1" customFormat="1" ht="20.25" customHeight="1" spans="1:15">
      <c r="A11" s="7">
        <f t="shared" si="0"/>
        <v>3</v>
      </c>
      <c r="B11" s="8" t="s">
        <v>72</v>
      </c>
      <c r="C11" s="8" t="s">
        <v>71</v>
      </c>
      <c r="D11" s="8" t="s">
        <v>283</v>
      </c>
      <c r="E11" s="9">
        <v>0.3</v>
      </c>
      <c r="F11" s="10" t="s">
        <v>284</v>
      </c>
      <c r="G11" s="10" t="s">
        <v>285</v>
      </c>
      <c r="H11" s="10" t="s">
        <v>286</v>
      </c>
      <c r="I11" s="10" t="s">
        <v>287</v>
      </c>
      <c r="J11" s="10" t="s">
        <v>288</v>
      </c>
      <c r="K11" s="10"/>
      <c r="L11" s="10"/>
      <c r="M11" s="10" t="s">
        <v>289</v>
      </c>
      <c r="N11" s="10"/>
      <c r="O11" s="10" t="s">
        <v>290</v>
      </c>
    </row>
    <row r="12" s="1" customFormat="1" ht="20.25" customHeight="1" spans="1:15">
      <c r="A12" s="7">
        <f t="shared" si="0"/>
        <v>4</v>
      </c>
      <c r="B12" s="8" t="s">
        <v>72</v>
      </c>
      <c r="C12" s="8" t="s">
        <v>71</v>
      </c>
      <c r="D12" s="8" t="s">
        <v>291</v>
      </c>
      <c r="E12" s="9">
        <v>3</v>
      </c>
      <c r="F12" s="10" t="s">
        <v>292</v>
      </c>
      <c r="G12" s="10" t="s">
        <v>293</v>
      </c>
      <c r="H12" s="10" t="s">
        <v>294</v>
      </c>
      <c r="I12" s="10" t="s">
        <v>295</v>
      </c>
      <c r="J12" s="10" t="s">
        <v>296</v>
      </c>
      <c r="K12" s="10"/>
      <c r="L12" s="10" t="s">
        <v>297</v>
      </c>
      <c r="M12" s="10"/>
      <c r="N12" s="10"/>
      <c r="O12" s="10" t="s">
        <v>298</v>
      </c>
    </row>
    <row r="13" s="1" customFormat="1" ht="20.25" customHeight="1" spans="1:15">
      <c r="A13" s="7">
        <f t="shared" si="0"/>
        <v>5</v>
      </c>
      <c r="B13" s="8" t="s">
        <v>72</v>
      </c>
      <c r="C13" s="8" t="s">
        <v>71</v>
      </c>
      <c r="D13" s="8" t="s">
        <v>299</v>
      </c>
      <c r="E13" s="9">
        <v>45.39</v>
      </c>
      <c r="F13" s="10" t="s">
        <v>300</v>
      </c>
      <c r="G13" s="10" t="s">
        <v>301</v>
      </c>
      <c r="H13" s="10" t="s">
        <v>302</v>
      </c>
      <c r="I13" s="10" t="s">
        <v>303</v>
      </c>
      <c r="J13" s="10" t="s">
        <v>304</v>
      </c>
      <c r="K13" s="10"/>
      <c r="L13" s="10" t="s">
        <v>305</v>
      </c>
      <c r="M13" s="10"/>
      <c r="N13" s="10"/>
      <c r="O13" s="10" t="s">
        <v>306</v>
      </c>
    </row>
    <row r="14" s="1" customFormat="1" ht="20.25" customHeight="1" spans="1:15">
      <c r="A14" s="7">
        <f t="shared" si="0"/>
        <v>6</v>
      </c>
      <c r="B14" s="8" t="s">
        <v>72</v>
      </c>
      <c r="C14" s="8" t="s">
        <v>71</v>
      </c>
      <c r="D14" s="8" t="s">
        <v>307</v>
      </c>
      <c r="E14" s="9">
        <v>236</v>
      </c>
      <c r="F14" s="10" t="s">
        <v>308</v>
      </c>
      <c r="G14" s="10" t="s">
        <v>309</v>
      </c>
      <c r="H14" s="10" t="s">
        <v>310</v>
      </c>
      <c r="I14" s="10" t="s">
        <v>311</v>
      </c>
      <c r="J14" s="10" t="s">
        <v>312</v>
      </c>
      <c r="K14" s="10"/>
      <c r="L14" s="10" t="s">
        <v>313</v>
      </c>
      <c r="M14" s="10"/>
      <c r="N14" s="10"/>
      <c r="O14" s="10" t="s">
        <v>314</v>
      </c>
    </row>
    <row r="15" s="1" customFormat="1" ht="20.25" customHeight="1" spans="1:15">
      <c r="A15" s="7">
        <f t="shared" si="0"/>
        <v>7</v>
      </c>
      <c r="B15" s="8" t="s">
        <v>72</v>
      </c>
      <c r="C15" s="8" t="s">
        <v>71</v>
      </c>
      <c r="D15" s="8" t="s">
        <v>315</v>
      </c>
      <c r="E15" s="9">
        <v>7</v>
      </c>
      <c r="F15" s="10" t="s">
        <v>316</v>
      </c>
      <c r="G15" s="10" t="s">
        <v>317</v>
      </c>
      <c r="H15" s="10" t="s">
        <v>318</v>
      </c>
      <c r="I15" s="10" t="s">
        <v>319</v>
      </c>
      <c r="J15" s="10" t="s">
        <v>320</v>
      </c>
      <c r="K15" s="10"/>
      <c r="L15" s="10" t="s">
        <v>321</v>
      </c>
      <c r="M15" s="10"/>
      <c r="N15" s="10"/>
      <c r="O15" s="10" t="s">
        <v>298</v>
      </c>
    </row>
    <row r="16" s="1" customFormat="1" ht="20.25" customHeight="1" spans="1:15">
      <c r="A16" s="7">
        <f t="shared" si="0"/>
        <v>8</v>
      </c>
      <c r="B16" s="8" t="s">
        <v>72</v>
      </c>
      <c r="C16" s="8" t="s">
        <v>71</v>
      </c>
      <c r="D16" s="8" t="s">
        <v>322</v>
      </c>
      <c r="E16" s="9">
        <v>10</v>
      </c>
      <c r="F16" s="10" t="s">
        <v>323</v>
      </c>
      <c r="G16" s="10" t="s">
        <v>324</v>
      </c>
      <c r="H16" s="10" t="s">
        <v>325</v>
      </c>
      <c r="I16" s="10" t="s">
        <v>326</v>
      </c>
      <c r="J16" s="10" t="s">
        <v>327</v>
      </c>
      <c r="K16" s="10"/>
      <c r="L16" s="10" t="s">
        <v>328</v>
      </c>
      <c r="M16" s="10"/>
      <c r="N16" s="10"/>
      <c r="O16" s="10" t="s">
        <v>329</v>
      </c>
    </row>
    <row r="17" s="1" customFormat="1" ht="20.25" customHeight="1" spans="1:15">
      <c r="A17" s="7">
        <f t="shared" si="0"/>
        <v>9</v>
      </c>
      <c r="B17" s="8" t="s">
        <v>72</v>
      </c>
      <c r="C17" s="8" t="s">
        <v>71</v>
      </c>
      <c r="D17" s="8" t="s">
        <v>330</v>
      </c>
      <c r="E17" s="9">
        <v>0.2</v>
      </c>
      <c r="F17" s="10" t="s">
        <v>284</v>
      </c>
      <c r="G17" s="10" t="s">
        <v>285</v>
      </c>
      <c r="H17" s="10" t="s">
        <v>286</v>
      </c>
      <c r="I17" s="10" t="s">
        <v>287</v>
      </c>
      <c r="J17" s="10" t="s">
        <v>331</v>
      </c>
      <c r="K17" s="10"/>
      <c r="L17" s="10"/>
      <c r="M17" s="10" t="s">
        <v>289</v>
      </c>
      <c r="N17" s="10"/>
      <c r="O17" s="10" t="s">
        <v>290</v>
      </c>
    </row>
    <row r="18" s="1" customFormat="1" ht="20.25" customHeight="1" spans="1:15">
      <c r="A18" s="7">
        <f t="shared" si="0"/>
        <v>10</v>
      </c>
      <c r="B18" s="8" t="s">
        <v>72</v>
      </c>
      <c r="C18" s="8" t="s">
        <v>71</v>
      </c>
      <c r="D18" s="8" t="s">
        <v>332</v>
      </c>
      <c r="E18" s="9">
        <v>0.1</v>
      </c>
      <c r="F18" s="10" t="s">
        <v>284</v>
      </c>
      <c r="G18" s="10" t="s">
        <v>285</v>
      </c>
      <c r="H18" s="10" t="s">
        <v>286</v>
      </c>
      <c r="I18" s="10" t="s">
        <v>287</v>
      </c>
      <c r="J18" s="10" t="s">
        <v>333</v>
      </c>
      <c r="K18" s="10"/>
      <c r="L18" s="10"/>
      <c r="M18" s="10" t="s">
        <v>289</v>
      </c>
      <c r="N18" s="10"/>
      <c r="O18" s="10" t="s">
        <v>290</v>
      </c>
    </row>
    <row r="19" s="1" customFormat="1" ht="20.25" customHeight="1" spans="1:15">
      <c r="A19" s="7">
        <f t="shared" si="0"/>
        <v>11</v>
      </c>
      <c r="B19" s="8" t="s">
        <v>72</v>
      </c>
      <c r="C19" s="8" t="s">
        <v>71</v>
      </c>
      <c r="D19" s="8" t="s">
        <v>334</v>
      </c>
      <c r="E19" s="9">
        <v>22.8375</v>
      </c>
      <c r="F19" s="10" t="s">
        <v>300</v>
      </c>
      <c r="G19" s="10" t="s">
        <v>301</v>
      </c>
      <c r="H19" s="10" t="s">
        <v>335</v>
      </c>
      <c r="I19" s="10" t="s">
        <v>336</v>
      </c>
      <c r="J19" s="10" t="s">
        <v>337</v>
      </c>
      <c r="K19" s="10"/>
      <c r="L19" s="10" t="s">
        <v>338</v>
      </c>
      <c r="M19" s="10"/>
      <c r="N19" s="10"/>
      <c r="O19" s="10" t="s">
        <v>306</v>
      </c>
    </row>
    <row r="20" s="1" customFormat="1" ht="20.25" customHeight="1" spans="1:15">
      <c r="A20" s="7">
        <f t="shared" si="0"/>
        <v>12</v>
      </c>
      <c r="B20" s="8" t="s">
        <v>72</v>
      </c>
      <c r="C20" s="8" t="s">
        <v>71</v>
      </c>
      <c r="D20" s="8" t="s">
        <v>339</v>
      </c>
      <c r="E20" s="9">
        <v>39.2</v>
      </c>
      <c r="F20" s="10" t="s">
        <v>340</v>
      </c>
      <c r="G20" s="10" t="s">
        <v>341</v>
      </c>
      <c r="H20" s="10" t="s">
        <v>342</v>
      </c>
      <c r="I20" s="10" t="s">
        <v>343</v>
      </c>
      <c r="J20" s="10" t="s">
        <v>344</v>
      </c>
      <c r="K20" s="10"/>
      <c r="L20" s="10" t="s">
        <v>345</v>
      </c>
      <c r="M20" s="10"/>
      <c r="N20" s="10"/>
      <c r="O20" s="10" t="s">
        <v>346</v>
      </c>
    </row>
    <row r="21" s="1" customFormat="1" ht="20.25" customHeight="1" spans="1:15">
      <c r="A21" s="7">
        <f t="shared" si="0"/>
        <v>13</v>
      </c>
      <c r="B21" s="8" t="s">
        <v>72</v>
      </c>
      <c r="C21" s="8" t="s">
        <v>71</v>
      </c>
      <c r="D21" s="8" t="s">
        <v>347</v>
      </c>
      <c r="E21" s="9">
        <v>8</v>
      </c>
      <c r="F21" s="10" t="s">
        <v>348</v>
      </c>
      <c r="G21" s="10" t="s">
        <v>349</v>
      </c>
      <c r="H21" s="10" t="s">
        <v>350</v>
      </c>
      <c r="I21" s="10" t="s">
        <v>351</v>
      </c>
      <c r="J21" s="10" t="s">
        <v>352</v>
      </c>
      <c r="K21" s="10"/>
      <c r="L21" s="10" t="s">
        <v>353</v>
      </c>
      <c r="M21" s="10"/>
      <c r="N21" s="10"/>
      <c r="O21" s="10" t="s">
        <v>354</v>
      </c>
    </row>
    <row r="22" s="1" customFormat="1" ht="20.25" customHeight="1" spans="1:15">
      <c r="A22" s="7">
        <f t="shared" si="0"/>
        <v>14</v>
      </c>
      <c r="B22" s="8" t="s">
        <v>72</v>
      </c>
      <c r="C22" s="8" t="s">
        <v>71</v>
      </c>
      <c r="D22" s="8" t="s">
        <v>257</v>
      </c>
      <c r="E22" s="9">
        <v>1.6</v>
      </c>
      <c r="F22" s="10" t="s">
        <v>355</v>
      </c>
      <c r="G22" s="10" t="s">
        <v>356</v>
      </c>
      <c r="H22" s="10" t="s">
        <v>325</v>
      </c>
      <c r="I22" s="10" t="s">
        <v>357</v>
      </c>
      <c r="J22" s="10" t="s">
        <v>358</v>
      </c>
      <c r="K22" s="10"/>
      <c r="L22" s="10" t="s">
        <v>359</v>
      </c>
      <c r="M22" s="10"/>
      <c r="N22" s="10"/>
      <c r="O22" s="10" t="s">
        <v>329</v>
      </c>
    </row>
    <row r="23" s="1" customFormat="1" ht="20.25" customHeight="1" spans="1:15">
      <c r="A23" s="7">
        <f t="shared" si="0"/>
        <v>15</v>
      </c>
      <c r="B23" s="8" t="s">
        <v>72</v>
      </c>
      <c r="C23" s="8" t="s">
        <v>71</v>
      </c>
      <c r="D23" s="8" t="s">
        <v>360</v>
      </c>
      <c r="E23" s="9">
        <v>16.5</v>
      </c>
      <c r="F23" s="10" t="s">
        <v>361</v>
      </c>
      <c r="G23" s="10" t="s">
        <v>362</v>
      </c>
      <c r="H23" s="10" t="s">
        <v>363</v>
      </c>
      <c r="I23" s="10" t="s">
        <v>364</v>
      </c>
      <c r="J23" s="10" t="s">
        <v>365</v>
      </c>
      <c r="K23" s="10"/>
      <c r="L23" s="10"/>
      <c r="M23" s="10" t="s">
        <v>366</v>
      </c>
      <c r="N23" s="10"/>
      <c r="O23" s="10" t="s">
        <v>367</v>
      </c>
    </row>
    <row r="24" s="1" customFormat="1" ht="20.25" customHeight="1" spans="1:15">
      <c r="A24" s="7">
        <f t="shared" si="0"/>
        <v>16</v>
      </c>
      <c r="B24" s="8" t="s">
        <v>72</v>
      </c>
      <c r="C24" s="8" t="s">
        <v>71</v>
      </c>
      <c r="D24" s="8" t="s">
        <v>368</v>
      </c>
      <c r="E24" s="9">
        <v>4.14</v>
      </c>
      <c r="F24" s="10" t="s">
        <v>361</v>
      </c>
      <c r="G24" s="10" t="s">
        <v>369</v>
      </c>
      <c r="H24" s="10" t="s">
        <v>363</v>
      </c>
      <c r="I24" s="10" t="s">
        <v>364</v>
      </c>
      <c r="J24" s="10" t="s">
        <v>370</v>
      </c>
      <c r="K24" s="10"/>
      <c r="L24" s="10"/>
      <c r="M24" s="10" t="s">
        <v>366</v>
      </c>
      <c r="N24" s="10"/>
      <c r="O24" s="10" t="s">
        <v>367</v>
      </c>
    </row>
    <row r="25" s="1" customFormat="1" ht="20.25" customHeight="1" spans="1:15">
      <c r="A25" s="7">
        <f t="shared" si="0"/>
        <v>17</v>
      </c>
      <c r="B25" s="8" t="s">
        <v>72</v>
      </c>
      <c r="C25" s="8" t="s">
        <v>71</v>
      </c>
      <c r="D25" s="8" t="s">
        <v>371</v>
      </c>
      <c r="E25" s="9">
        <v>4.2</v>
      </c>
      <c r="F25" s="10" t="s">
        <v>361</v>
      </c>
      <c r="G25" s="10" t="s">
        <v>372</v>
      </c>
      <c r="H25" s="10" t="s">
        <v>363</v>
      </c>
      <c r="I25" s="10" t="s">
        <v>364</v>
      </c>
      <c r="J25" s="10" t="s">
        <v>373</v>
      </c>
      <c r="K25" s="10"/>
      <c r="L25" s="10"/>
      <c r="M25" s="10" t="s">
        <v>366</v>
      </c>
      <c r="N25" s="10"/>
      <c r="O25" s="10" t="s">
        <v>367</v>
      </c>
    </row>
    <row r="26" s="1" customFormat="1" ht="20.25" customHeight="1" spans="1:15">
      <c r="A26" s="7">
        <f t="shared" si="0"/>
        <v>18</v>
      </c>
      <c r="B26" s="8" t="s">
        <v>72</v>
      </c>
      <c r="C26" s="8" t="s">
        <v>71</v>
      </c>
      <c r="D26" s="8" t="s">
        <v>374</v>
      </c>
      <c r="E26" s="9">
        <v>82</v>
      </c>
      <c r="F26" s="10" t="s">
        <v>375</v>
      </c>
      <c r="G26" s="10" t="s">
        <v>376</v>
      </c>
      <c r="H26" s="10" t="s">
        <v>377</v>
      </c>
      <c r="I26" s="10" t="s">
        <v>378</v>
      </c>
      <c r="J26" s="10" t="s">
        <v>379</v>
      </c>
      <c r="K26" s="10"/>
      <c r="L26" s="10" t="s">
        <v>380</v>
      </c>
      <c r="M26" s="10"/>
      <c r="N26" s="10"/>
      <c r="O26" s="10" t="s">
        <v>381</v>
      </c>
    </row>
    <row r="27" s="1" customFormat="1" ht="15" spans="2:3">
      <c r="B27" s="11"/>
      <c r="C27" s="11"/>
    </row>
    <row r="28" s="1" customFormat="1" ht="15" spans="1:1">
      <c r="A28" s="1" t="s">
        <v>382</v>
      </c>
    </row>
  </sheetData>
  <sheetProtection formatCells="0" formatColumns="0" formatRows="0" insertRows="0" insertColumns="0" insertHyperlinks="0" deleteColumns="0" deleteRows="0" sort="0" autoFilter="0" pivotTables="0"/>
  <mergeCells count="47">
    <mergeCell ref="A2:O2"/>
    <mergeCell ref="B27:C27"/>
    <mergeCell ref="A5:A7"/>
    <mergeCell ref="A5:A7"/>
    <mergeCell ref="A5:A7"/>
    <mergeCell ref="B5:B7"/>
    <mergeCell ref="B5:B7"/>
    <mergeCell ref="B5:B7"/>
    <mergeCell ref="C5:C7"/>
    <mergeCell ref="C5:C7"/>
    <mergeCell ref="C5:C7"/>
    <mergeCell ref="D5:D7"/>
    <mergeCell ref="D5:D7"/>
    <mergeCell ref="D5:D7"/>
    <mergeCell ref="E5:E7"/>
    <mergeCell ref="E5:E7"/>
    <mergeCell ref="E5:E7"/>
    <mergeCell ref="F5:F7"/>
    <mergeCell ref="F5:F7"/>
    <mergeCell ref="F5:F7"/>
    <mergeCell ref="G5:G7"/>
    <mergeCell ref="G5:G7"/>
    <mergeCell ref="G5:G7"/>
    <mergeCell ref="H5:H7"/>
    <mergeCell ref="H5:H7"/>
    <mergeCell ref="H5:H7"/>
    <mergeCell ref="I5:I7"/>
    <mergeCell ref="I5:I7"/>
    <mergeCell ref="I5:I7"/>
    <mergeCell ref="J5:J7"/>
    <mergeCell ref="J5:J7"/>
    <mergeCell ref="J5:J7"/>
    <mergeCell ref="K5:K7"/>
    <mergeCell ref="K5:K7"/>
    <mergeCell ref="K5:K7"/>
    <mergeCell ref="L5:L7"/>
    <mergeCell ref="L5:L7"/>
    <mergeCell ref="L5:L7"/>
    <mergeCell ref="M5:M7"/>
    <mergeCell ref="M5:M7"/>
    <mergeCell ref="M5:M7"/>
    <mergeCell ref="N5:N7"/>
    <mergeCell ref="N5:N7"/>
    <mergeCell ref="N5:N7"/>
    <mergeCell ref="O5:O7"/>
    <mergeCell ref="O5:O7"/>
    <mergeCell ref="O5:O7"/>
  </mergeCells>
  <pageMargins left="0" right="0" top="0" bottom="0" header="0" footer="0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zoomScaleSheetLayoutView="60" workbookViewId="0">
      <selection activeCell="F9" sqref="F9"/>
    </sheetView>
  </sheetViews>
  <sheetFormatPr defaultColWidth="9.14285714285714" defaultRowHeight="12.75" customHeight="1"/>
  <cols>
    <col min="1" max="1" width="10.1428571428571" style="1" customWidth="1"/>
    <col min="2" max="2" width="25.1428571428571" style="1" customWidth="1"/>
    <col min="3" max="3" width="15.4285714285714" style="1" customWidth="1"/>
    <col min="4" max="4" width="15.5714285714286" style="1" customWidth="1"/>
    <col min="5" max="5" width="14.8571428571429" style="1" customWidth="1"/>
    <col min="6" max="6" width="10.7142857142857" style="1" customWidth="1"/>
    <col min="7" max="7" width="10" style="1" customWidth="1"/>
    <col min="8" max="8" width="14.1428571428571" style="1" customWidth="1"/>
    <col min="9" max="9" width="14.5714285714286" style="1" customWidth="1"/>
    <col min="10" max="10" width="11.1428571428571" style="1" customWidth="1"/>
    <col min="11" max="11" width="7" style="1" customWidth="1"/>
    <col min="12" max="12" width="9.14285714285714" style="1" customWidth="1"/>
    <col min="13" max="13" width="8.28571428571429" style="1" customWidth="1"/>
    <col min="14" max="14" width="11.7142857142857" style="1" customWidth="1"/>
    <col min="15" max="15" width="11.8571428571429" style="1" customWidth="1"/>
    <col min="16" max="16" width="9.14285714285714" style="1" customWidth="1"/>
  </cols>
  <sheetData>
    <row r="1" s="1" customFormat="1" ht="1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4" t="s">
        <v>54</v>
      </c>
    </row>
    <row r="2" s="1" customFormat="1" ht="25.5" customHeight="1" spans="1:15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="1" customFormat="1" ht="15" customHeight="1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44"/>
      <c r="O3" s="44" t="s">
        <v>56</v>
      </c>
    </row>
    <row r="4" s="1" customFormat="1" ht="17.25" customHeight="1" spans="1:15">
      <c r="A4" s="30" t="s">
        <v>57</v>
      </c>
      <c r="B4" s="30" t="s">
        <v>58</v>
      </c>
      <c r="C4" s="30" t="s">
        <v>59</v>
      </c>
      <c r="D4" s="30" t="s">
        <v>60</v>
      </c>
      <c r="E4" s="30"/>
      <c r="F4" s="30"/>
      <c r="G4" s="30"/>
      <c r="H4" s="30"/>
      <c r="I4" s="30"/>
      <c r="J4" s="30" t="s">
        <v>61</v>
      </c>
      <c r="K4" s="30"/>
      <c r="L4" s="30"/>
      <c r="M4" s="30"/>
      <c r="N4" s="30"/>
      <c r="O4" s="30"/>
    </row>
    <row r="5" s="1" customFormat="1" ht="35.25" customHeight="1" spans="1:15">
      <c r="A5" s="30"/>
      <c r="B5" s="30"/>
      <c r="C5" s="30"/>
      <c r="D5" s="30" t="s">
        <v>62</v>
      </c>
      <c r="E5" s="30" t="s">
        <v>63</v>
      </c>
      <c r="F5" s="30" t="s">
        <v>64</v>
      </c>
      <c r="G5" s="30" t="s">
        <v>65</v>
      </c>
      <c r="H5" s="30" t="s">
        <v>66</v>
      </c>
      <c r="I5" s="30" t="s">
        <v>67</v>
      </c>
      <c r="J5" s="30" t="s">
        <v>62</v>
      </c>
      <c r="K5" s="30" t="s">
        <v>63</v>
      </c>
      <c r="L5" s="30" t="s">
        <v>64</v>
      </c>
      <c r="M5" s="30" t="s">
        <v>65</v>
      </c>
      <c r="N5" s="30" t="s">
        <v>66</v>
      </c>
      <c r="O5" s="30" t="s">
        <v>67</v>
      </c>
    </row>
    <row r="6" s="1" customFormat="1" ht="18.75" customHeight="1" spans="1:15">
      <c r="A6" s="30" t="s">
        <v>68</v>
      </c>
      <c r="B6" s="30" t="s">
        <v>68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</row>
    <row r="7" s="1" customFormat="1" ht="28.5" customHeight="1" spans="1:15">
      <c r="A7" s="59" t="s">
        <v>69</v>
      </c>
      <c r="B7" s="59" t="s">
        <v>59</v>
      </c>
      <c r="C7" s="38">
        <f>D7+J7</f>
        <v>5057.695059</v>
      </c>
      <c r="D7" s="38">
        <f>E7+F7+G7+H7+I7</f>
        <v>5057.695059</v>
      </c>
      <c r="E7" s="38">
        <f>2066.695059+2991</f>
        <v>5057.695059</v>
      </c>
      <c r="F7" s="38"/>
      <c r="G7" s="38"/>
      <c r="H7" s="38"/>
      <c r="I7" s="38"/>
      <c r="J7" s="38"/>
      <c r="K7" s="38"/>
      <c r="L7" s="38"/>
      <c r="M7" s="38"/>
      <c r="N7" s="38"/>
      <c r="O7" s="38"/>
    </row>
    <row r="8" s="1" customFormat="1" ht="28.5" customHeight="1" spans="1:15">
      <c r="A8" s="59" t="s">
        <v>70</v>
      </c>
      <c r="B8" s="59" t="s">
        <v>71</v>
      </c>
      <c r="C8" s="38">
        <f>D8+J8</f>
        <v>5057.695059</v>
      </c>
      <c r="D8" s="38">
        <f>E8+F8+G8+H8+I8</f>
        <v>5057.695059</v>
      </c>
      <c r="E8" s="38">
        <f>2066.695059+2991</f>
        <v>5057.695059</v>
      </c>
      <c r="F8" s="38"/>
      <c r="G8" s="38"/>
      <c r="H8" s="38"/>
      <c r="I8" s="38"/>
      <c r="J8" s="38"/>
      <c r="K8" s="38"/>
      <c r="L8" s="38"/>
      <c r="M8" s="38"/>
      <c r="N8" s="38"/>
      <c r="O8" s="38"/>
    </row>
    <row r="9" s="1" customFormat="1" ht="28.5" customHeight="1" spans="1:15">
      <c r="A9" s="59" t="s">
        <v>72</v>
      </c>
      <c r="B9" s="59" t="s">
        <v>71</v>
      </c>
      <c r="C9" s="38">
        <f>D9+J9</f>
        <v>5057.695059</v>
      </c>
      <c r="D9" s="38">
        <f>E9+F9+G9+H9+I9</f>
        <v>5057.695059</v>
      </c>
      <c r="E9" s="38">
        <f>2066.695059+2991</f>
        <v>5057.695059</v>
      </c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="1" customFormat="1" ht="15" customHeight="1" spans="2:2">
      <c r="B10" s="60"/>
    </row>
  </sheetData>
  <sheetProtection formatCells="0" formatColumns="0" formatRows="0" insertRows="0" insertColumns="0" insertHyperlinks="0" deleteColumns="0" deleteRows="0" sort="0" autoFilter="0" pivotTables="0"/>
  <mergeCells count="9">
    <mergeCell ref="A2:O2"/>
    <mergeCell ref="D4:I4"/>
    <mergeCell ref="J4:O4"/>
    <mergeCell ref="A4:A5"/>
    <mergeCell ref="A4:A5"/>
    <mergeCell ref="B4:B5"/>
    <mergeCell ref="B4:B5"/>
    <mergeCell ref="C4:C5"/>
    <mergeCell ref="C4:C5"/>
  </mergeCells>
  <pageMargins left="0.31496062992126" right="0.118110236220472" top="0.31496062992126" bottom="0.31496062992126" header="0.8" footer="0.8"/>
  <pageSetup paperSize="9" scale="74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zoomScaleSheetLayoutView="60" topLeftCell="A9" workbookViewId="0">
      <selection activeCell="H24" sqref="H24"/>
    </sheetView>
  </sheetViews>
  <sheetFormatPr defaultColWidth="9.14285714285714" defaultRowHeight="12.75" customHeight="1"/>
  <cols>
    <col min="1" max="1" width="5.14285714285714" style="1" customWidth="1"/>
    <col min="2" max="2" width="6.85714285714286" style="1" customWidth="1"/>
    <col min="3" max="3" width="6.14285714285714" style="1" customWidth="1"/>
    <col min="4" max="4" width="12.4285714285714" style="1" customWidth="1"/>
    <col min="5" max="5" width="32.5714285714286" style="1" customWidth="1"/>
    <col min="6" max="6" width="17.8571428571429" style="1" customWidth="1"/>
    <col min="7" max="7" width="19.4285714285714" style="1" customWidth="1"/>
    <col min="8" max="8" width="20.5714285714286" style="1" customWidth="1"/>
    <col min="9" max="9" width="15.7142857142857" style="1" customWidth="1"/>
    <col min="10" max="11" width="12.8571428571429" style="1" customWidth="1"/>
    <col min="12" max="20" width="9.14285714285714" style="1" customWidth="1"/>
  </cols>
  <sheetData>
    <row r="1" s="1" customFormat="1" ht="15" spans="1:11">
      <c r="A1" s="48"/>
      <c r="B1" s="48"/>
      <c r="C1" s="48"/>
      <c r="D1" s="48"/>
      <c r="E1" s="48"/>
      <c r="F1" s="48"/>
      <c r="G1" s="48"/>
      <c r="H1" s="48"/>
      <c r="I1" s="48"/>
      <c r="J1" s="48"/>
      <c r="K1" s="44" t="s">
        <v>73</v>
      </c>
    </row>
    <row r="2" s="1" customFormat="1" ht="28.5" customHeight="1" spans="1:11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1" customFormat="1" ht="15" spans="2:11">
      <c r="B3" s="22"/>
      <c r="C3" s="22"/>
      <c r="D3" s="22"/>
      <c r="E3" s="22"/>
      <c r="F3" s="22"/>
      <c r="G3" s="22"/>
      <c r="H3" s="22"/>
      <c r="I3" s="22"/>
      <c r="J3" s="22"/>
      <c r="K3" s="44" t="s">
        <v>56</v>
      </c>
    </row>
    <row r="4" s="1" customFormat="1" ht="22.5" customHeight="1" spans="1:11">
      <c r="A4" s="30" t="s">
        <v>75</v>
      </c>
      <c r="B4" s="30"/>
      <c r="C4" s="30"/>
      <c r="D4" s="30" t="s">
        <v>57</v>
      </c>
      <c r="E4" s="30" t="s">
        <v>76</v>
      </c>
      <c r="F4" s="30" t="s">
        <v>77</v>
      </c>
      <c r="G4" s="30"/>
      <c r="H4" s="30"/>
      <c r="I4" s="30"/>
      <c r="J4" s="30"/>
      <c r="K4" s="30"/>
    </row>
    <row r="5" s="1" customFormat="1" ht="15" spans="1:11">
      <c r="A5" s="30"/>
      <c r="B5" s="30"/>
      <c r="C5" s="30"/>
      <c r="D5" s="30"/>
      <c r="E5" s="30"/>
      <c r="F5" s="30" t="s">
        <v>59</v>
      </c>
      <c r="G5" s="29" t="s">
        <v>78</v>
      </c>
      <c r="H5" s="29" t="s">
        <v>79</v>
      </c>
      <c r="I5" s="29"/>
      <c r="J5" s="29"/>
      <c r="K5" s="29"/>
    </row>
    <row r="6" s="1" customFormat="1" ht="15" spans="1:11">
      <c r="A6" s="30"/>
      <c r="B6" s="30"/>
      <c r="C6" s="30"/>
      <c r="D6" s="30"/>
      <c r="E6" s="30"/>
      <c r="F6" s="30"/>
      <c r="G6" s="29"/>
      <c r="H6" s="30" t="s">
        <v>62</v>
      </c>
      <c r="I6" s="29" t="s">
        <v>80</v>
      </c>
      <c r="J6" s="29"/>
      <c r="K6" s="29"/>
    </row>
    <row r="7" s="1" customFormat="1" ht="22.5" customHeight="1" spans="1:11">
      <c r="A7" s="30"/>
      <c r="B7" s="30"/>
      <c r="C7" s="30"/>
      <c r="D7" s="30"/>
      <c r="E7" s="30"/>
      <c r="F7" s="30"/>
      <c r="G7" s="29"/>
      <c r="H7" s="30"/>
      <c r="I7" s="30" t="s">
        <v>81</v>
      </c>
      <c r="J7" s="30" t="s">
        <v>82</v>
      </c>
      <c r="K7" s="30" t="s">
        <v>83</v>
      </c>
    </row>
    <row r="8" s="1" customFormat="1" ht="15" spans="1:11">
      <c r="A8" s="30" t="s">
        <v>68</v>
      </c>
      <c r="B8" s="30" t="s">
        <v>68</v>
      </c>
      <c r="C8" s="30" t="s">
        <v>68</v>
      </c>
      <c r="D8" s="30" t="s">
        <v>68</v>
      </c>
      <c r="E8" s="30" t="s">
        <v>68</v>
      </c>
      <c r="F8" s="30">
        <v>1</v>
      </c>
      <c r="G8" s="30">
        <v>2</v>
      </c>
      <c r="H8" s="30">
        <v>3</v>
      </c>
      <c r="I8" s="30">
        <v>4</v>
      </c>
      <c r="J8" s="30">
        <v>5</v>
      </c>
      <c r="K8" s="30">
        <v>6</v>
      </c>
    </row>
    <row r="9" s="1" customFormat="1" ht="28.5" customHeight="1" spans="1:11">
      <c r="A9" s="55" t="s">
        <v>69</v>
      </c>
      <c r="B9" s="55" t="s">
        <v>69</v>
      </c>
      <c r="C9" s="55" t="s">
        <v>69</v>
      </c>
      <c r="D9" s="58" t="s">
        <v>69</v>
      </c>
      <c r="E9" s="33" t="s">
        <v>59</v>
      </c>
      <c r="F9" s="54">
        <f>F10</f>
        <v>5057.695059</v>
      </c>
      <c r="G9" s="54">
        <f>G10</f>
        <v>1586.227559</v>
      </c>
      <c r="H9" s="54">
        <f>H10</f>
        <v>3471.4675</v>
      </c>
      <c r="I9" s="50"/>
      <c r="J9" s="50"/>
      <c r="K9" s="50"/>
    </row>
    <row r="10" s="1" customFormat="1" ht="28.5" customHeight="1" spans="1:11">
      <c r="A10" s="55"/>
      <c r="B10" s="55"/>
      <c r="C10" s="55"/>
      <c r="D10" s="58" t="s">
        <v>70</v>
      </c>
      <c r="E10" s="33" t="s">
        <v>71</v>
      </c>
      <c r="F10" s="54">
        <f>F11</f>
        <v>5057.695059</v>
      </c>
      <c r="G10" s="54">
        <f>G11</f>
        <v>1586.227559</v>
      </c>
      <c r="H10" s="54">
        <f>H11</f>
        <v>3471.4675</v>
      </c>
      <c r="I10" s="50"/>
      <c r="J10" s="50"/>
      <c r="K10" s="50"/>
    </row>
    <row r="11" s="1" customFormat="1" ht="28.5" customHeight="1" spans="1:11">
      <c r="A11" s="55"/>
      <c r="B11" s="55"/>
      <c r="C11" s="55"/>
      <c r="D11" s="58" t="s">
        <v>72</v>
      </c>
      <c r="E11" s="33" t="s">
        <v>71</v>
      </c>
      <c r="F11" s="54">
        <f>G11+H11</f>
        <v>5057.695059</v>
      </c>
      <c r="G11" s="54">
        <f>SUM(G12:G26)</f>
        <v>1586.227559</v>
      </c>
      <c r="H11" s="54">
        <f>SUM(H12:H26)</f>
        <v>3471.4675</v>
      </c>
      <c r="I11" s="50"/>
      <c r="J11" s="50"/>
      <c r="K11" s="50"/>
    </row>
    <row r="12" s="1" customFormat="1" ht="28.5" customHeight="1" spans="1:11">
      <c r="A12" s="55" t="s">
        <v>84</v>
      </c>
      <c r="B12" s="55" t="s">
        <v>85</v>
      </c>
      <c r="C12" s="55" t="s">
        <v>86</v>
      </c>
      <c r="D12" s="58"/>
      <c r="E12" s="33" t="s">
        <v>87</v>
      </c>
      <c r="F12" s="54">
        <v>17.987717</v>
      </c>
      <c r="G12" s="54">
        <v>17.987717</v>
      </c>
      <c r="H12" s="54"/>
      <c r="I12" s="50"/>
      <c r="J12" s="50"/>
      <c r="K12" s="50"/>
    </row>
    <row r="13" s="1" customFormat="1" ht="28.5" customHeight="1" spans="1:11">
      <c r="A13" s="55" t="s">
        <v>88</v>
      </c>
      <c r="B13" s="55" t="s">
        <v>89</v>
      </c>
      <c r="C13" s="55" t="s">
        <v>90</v>
      </c>
      <c r="D13" s="58"/>
      <c r="E13" s="33" t="s">
        <v>91</v>
      </c>
      <c r="F13" s="54">
        <v>20.567417</v>
      </c>
      <c r="G13" s="54">
        <v>20.567417</v>
      </c>
      <c r="H13" s="54"/>
      <c r="I13" s="50"/>
      <c r="J13" s="50"/>
      <c r="K13" s="50"/>
    </row>
    <row r="14" s="1" customFormat="1" ht="28.5" customHeight="1" spans="1:11">
      <c r="A14" s="55" t="s">
        <v>88</v>
      </c>
      <c r="B14" s="55" t="s">
        <v>89</v>
      </c>
      <c r="C14" s="55" t="s">
        <v>89</v>
      </c>
      <c r="D14" s="58"/>
      <c r="E14" s="33" t="s">
        <v>92</v>
      </c>
      <c r="F14" s="54">
        <v>115.918637</v>
      </c>
      <c r="G14" s="54">
        <v>115.918637</v>
      </c>
      <c r="H14" s="54"/>
      <c r="I14" s="50"/>
      <c r="J14" s="50"/>
      <c r="K14" s="50"/>
    </row>
    <row r="15" s="1" customFormat="1" ht="28.5" customHeight="1" spans="1:11">
      <c r="A15" s="55" t="s">
        <v>88</v>
      </c>
      <c r="B15" s="55" t="s">
        <v>89</v>
      </c>
      <c r="C15" s="55" t="s">
        <v>93</v>
      </c>
      <c r="D15" s="58"/>
      <c r="E15" s="33" t="s">
        <v>94</v>
      </c>
      <c r="F15" s="54">
        <v>57.959318</v>
      </c>
      <c r="G15" s="54">
        <v>57.959318</v>
      </c>
      <c r="H15" s="54"/>
      <c r="I15" s="50"/>
      <c r="J15" s="50"/>
      <c r="K15" s="50"/>
    </row>
    <row r="16" s="1" customFormat="1" ht="28.5" customHeight="1" spans="1:11">
      <c r="A16" s="55" t="s">
        <v>95</v>
      </c>
      <c r="B16" s="55" t="s">
        <v>96</v>
      </c>
      <c r="C16" s="55" t="s">
        <v>90</v>
      </c>
      <c r="D16" s="58"/>
      <c r="E16" s="33" t="s">
        <v>97</v>
      </c>
      <c r="F16" s="54">
        <v>58.535318</v>
      </c>
      <c r="G16" s="54">
        <v>58.535318</v>
      </c>
      <c r="H16" s="54"/>
      <c r="I16" s="50"/>
      <c r="J16" s="50"/>
      <c r="K16" s="50"/>
    </row>
    <row r="17" s="1" customFormat="1" ht="28.5" customHeight="1" spans="1:11">
      <c r="A17" s="55" t="s">
        <v>95</v>
      </c>
      <c r="B17" s="55" t="s">
        <v>96</v>
      </c>
      <c r="C17" s="55" t="s">
        <v>98</v>
      </c>
      <c r="D17" s="58"/>
      <c r="E17" s="33" t="s">
        <v>99</v>
      </c>
      <c r="F17" s="54">
        <v>35.358189</v>
      </c>
      <c r="G17" s="54">
        <v>35.358189</v>
      </c>
      <c r="H17" s="54"/>
      <c r="I17" s="50"/>
      <c r="J17" s="50"/>
      <c r="K17" s="50"/>
    </row>
    <row r="18" s="1" customFormat="1" ht="28.5" customHeight="1" spans="1:11">
      <c r="A18" s="55" t="s">
        <v>100</v>
      </c>
      <c r="B18" s="55" t="s">
        <v>90</v>
      </c>
      <c r="C18" s="55" t="s">
        <v>90</v>
      </c>
      <c r="D18" s="58"/>
      <c r="E18" s="33" t="s">
        <v>101</v>
      </c>
      <c r="F18" s="54">
        <v>1138.647057</v>
      </c>
      <c r="G18" s="54">
        <v>1138.647057</v>
      </c>
      <c r="H18" s="54"/>
      <c r="I18" s="50"/>
      <c r="J18" s="50"/>
      <c r="K18" s="50"/>
    </row>
    <row r="19" s="1" customFormat="1" ht="28.5" customHeight="1" spans="1:11">
      <c r="A19" s="55" t="s">
        <v>100</v>
      </c>
      <c r="B19" s="55" t="s">
        <v>90</v>
      </c>
      <c r="C19" s="55" t="s">
        <v>102</v>
      </c>
      <c r="D19" s="58"/>
      <c r="E19" s="33" t="s">
        <v>103</v>
      </c>
      <c r="F19" s="54">
        <v>1.6</v>
      </c>
      <c r="G19" s="54"/>
      <c r="H19" s="54">
        <v>1.6</v>
      </c>
      <c r="I19" s="50"/>
      <c r="J19" s="50"/>
      <c r="K19" s="50"/>
    </row>
    <row r="20" s="1" customFormat="1" ht="28.5" customHeight="1" spans="1:11">
      <c r="A20" s="55" t="s">
        <v>100</v>
      </c>
      <c r="B20" s="55" t="s">
        <v>90</v>
      </c>
      <c r="C20" s="55" t="s">
        <v>104</v>
      </c>
      <c r="D20" s="58"/>
      <c r="E20" s="33" t="s">
        <v>105</v>
      </c>
      <c r="F20" s="54">
        <v>25.44</v>
      </c>
      <c r="G20" s="54"/>
      <c r="H20" s="54">
        <v>25.44</v>
      </c>
      <c r="I20" s="50"/>
      <c r="J20" s="50"/>
      <c r="K20" s="50"/>
    </row>
    <row r="21" s="1" customFormat="1" ht="28.5" customHeight="1" spans="1:11">
      <c r="A21" s="55" t="s">
        <v>100</v>
      </c>
      <c r="B21" s="55" t="s">
        <v>90</v>
      </c>
      <c r="C21" s="55" t="s">
        <v>86</v>
      </c>
      <c r="D21" s="58"/>
      <c r="E21" s="33" t="s">
        <v>106</v>
      </c>
      <c r="F21" s="54">
        <v>75.358</v>
      </c>
      <c r="G21" s="54">
        <v>47.358</v>
      </c>
      <c r="H21" s="54">
        <v>28</v>
      </c>
      <c r="I21" s="50"/>
      <c r="J21" s="50"/>
      <c r="K21" s="50"/>
    </row>
    <row r="22" s="1" customFormat="1" ht="28.5" customHeight="1" spans="1:11">
      <c r="A22" s="55" t="s">
        <v>100</v>
      </c>
      <c r="B22" s="55" t="s">
        <v>98</v>
      </c>
      <c r="C22" s="55" t="s">
        <v>86</v>
      </c>
      <c r="D22" s="58"/>
      <c r="E22" s="33" t="s">
        <v>107</v>
      </c>
      <c r="F22" s="54">
        <v>39.2</v>
      </c>
      <c r="G22" s="54"/>
      <c r="H22" s="54">
        <v>39.2</v>
      </c>
      <c r="I22" s="50"/>
      <c r="J22" s="50"/>
      <c r="K22" s="50"/>
    </row>
    <row r="23" s="1" customFormat="1" ht="28.5" customHeight="1" spans="1:11">
      <c r="A23" s="55" t="s">
        <v>100</v>
      </c>
      <c r="B23" s="55" t="s">
        <v>89</v>
      </c>
      <c r="C23" s="55" t="s">
        <v>108</v>
      </c>
      <c r="D23" s="58"/>
      <c r="E23" s="33" t="s">
        <v>109</v>
      </c>
      <c r="F23" s="54">
        <v>82</v>
      </c>
      <c r="G23" s="54"/>
      <c r="H23" s="54">
        <v>82</v>
      </c>
      <c r="I23" s="50"/>
      <c r="J23" s="50"/>
      <c r="K23" s="50"/>
    </row>
    <row r="24" s="1" customFormat="1" ht="28.5" customHeight="1" spans="1:11">
      <c r="A24" s="55" t="s">
        <v>100</v>
      </c>
      <c r="B24" s="55" t="s">
        <v>89</v>
      </c>
      <c r="C24" s="55" t="s">
        <v>86</v>
      </c>
      <c r="D24" s="58"/>
      <c r="E24" s="33" t="s">
        <v>110</v>
      </c>
      <c r="F24" s="54">
        <v>3227</v>
      </c>
      <c r="G24" s="54"/>
      <c r="H24" s="54">
        <f>236+2991</f>
        <v>3227</v>
      </c>
      <c r="I24" s="50"/>
      <c r="J24" s="50"/>
      <c r="K24" s="50"/>
    </row>
    <row r="25" s="1" customFormat="1" ht="28.5" customHeight="1" spans="1:11">
      <c r="A25" s="55" t="s">
        <v>100</v>
      </c>
      <c r="B25" s="55" t="s">
        <v>104</v>
      </c>
      <c r="C25" s="55" t="s">
        <v>98</v>
      </c>
      <c r="D25" s="58"/>
      <c r="E25" s="33" t="s">
        <v>111</v>
      </c>
      <c r="F25" s="54">
        <v>68.2275</v>
      </c>
      <c r="G25" s="54"/>
      <c r="H25" s="54">
        <v>68.2275</v>
      </c>
      <c r="I25" s="50"/>
      <c r="J25" s="50"/>
      <c r="K25" s="50"/>
    </row>
    <row r="26" s="1" customFormat="1" ht="28.5" customHeight="1" spans="1:11">
      <c r="A26" s="55" t="s">
        <v>112</v>
      </c>
      <c r="B26" s="55" t="s">
        <v>102</v>
      </c>
      <c r="C26" s="55" t="s">
        <v>90</v>
      </c>
      <c r="D26" s="58"/>
      <c r="E26" s="33" t="s">
        <v>113</v>
      </c>
      <c r="F26" s="54">
        <v>93.895906</v>
      </c>
      <c r="G26" s="54">
        <v>93.895906</v>
      </c>
      <c r="H26" s="54"/>
      <c r="I26" s="50"/>
      <c r="J26" s="50"/>
      <c r="K26" s="50"/>
    </row>
  </sheetData>
  <sheetProtection formatCells="0" formatColumns="0" formatRows="0" insertRows="0" insertColumns="0" insertHyperlinks="0" deleteColumns="0" deleteRows="0" sort="0" autoFilter="0" pivotTables="0"/>
  <mergeCells count="24">
    <mergeCell ref="A2:K2"/>
    <mergeCell ref="F4:K4"/>
    <mergeCell ref="H5:K5"/>
    <mergeCell ref="I6:K6"/>
    <mergeCell ref="D4:D7"/>
    <mergeCell ref="D4:D7"/>
    <mergeCell ref="D4:D7"/>
    <mergeCell ref="D4:D7"/>
    <mergeCell ref="E4:E7"/>
    <mergeCell ref="E4:E7"/>
    <mergeCell ref="E4:E7"/>
    <mergeCell ref="E4:E7"/>
    <mergeCell ref="F5:F7"/>
    <mergeCell ref="F5:F7"/>
    <mergeCell ref="F5:F7"/>
    <mergeCell ref="G5:G7"/>
    <mergeCell ref="G5:G7"/>
    <mergeCell ref="G5:G7"/>
    <mergeCell ref="H6:H7"/>
    <mergeCell ref="H6:H7"/>
    <mergeCell ref="A4:C7"/>
    <mergeCell ref="A4:C7"/>
    <mergeCell ref="A4:C7"/>
    <mergeCell ref="A4:C7"/>
  </mergeCells>
  <pageMargins left="0.31496062992126" right="0.118110236220472" top="0.31496062992126" bottom="0.31496062992126" header="0.8" footer="0.8"/>
  <pageSetup paperSize="9" scale="8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zoomScaleSheetLayoutView="60" workbookViewId="0">
      <selection activeCell="D14" sqref="D14"/>
    </sheetView>
  </sheetViews>
  <sheetFormatPr defaultColWidth="9.14285714285714" defaultRowHeight="12.75" customHeight="1" outlineLevelCol="3"/>
  <cols>
    <col min="1" max="1" width="31" style="1" customWidth="1"/>
    <col min="2" max="2" width="25.1428571428571" style="1" customWidth="1"/>
    <col min="3" max="3" width="40.8571428571429" style="1" customWidth="1"/>
    <col min="4" max="4" width="21.2857142857143" style="1" customWidth="1"/>
    <col min="5" max="5" width="9.14285714285714" style="1" customWidth="1"/>
  </cols>
  <sheetData>
    <row r="1" s="1" customFormat="1" ht="15" customHeight="1" spans="4:4">
      <c r="D1" s="44" t="s">
        <v>114</v>
      </c>
    </row>
    <row r="2" s="1" customFormat="1" ht="25.5" customHeight="1" spans="1:4">
      <c r="A2" s="27" t="s">
        <v>115</v>
      </c>
      <c r="B2" s="27"/>
      <c r="C2" s="27"/>
      <c r="D2" s="27"/>
    </row>
    <row r="3" s="1" customFormat="1" ht="15" customHeight="1" spans="1:4">
      <c r="A3" s="28"/>
      <c r="B3" s="28"/>
      <c r="C3" s="28"/>
      <c r="D3" s="44" t="s">
        <v>2</v>
      </c>
    </row>
    <row r="4" s="1" customFormat="1" ht="16.5" customHeight="1" spans="1:4">
      <c r="A4" s="34" t="s">
        <v>3</v>
      </c>
      <c r="B4" s="40"/>
      <c r="C4" s="34" t="s">
        <v>4</v>
      </c>
      <c r="D4" s="40"/>
    </row>
    <row r="5" s="1" customFormat="1" ht="16.5" customHeight="1" spans="1:4">
      <c r="A5" s="29" t="s">
        <v>5</v>
      </c>
      <c r="B5" s="29" t="s">
        <v>6</v>
      </c>
      <c r="C5" s="29" t="s">
        <v>7</v>
      </c>
      <c r="D5" s="29" t="s">
        <v>6</v>
      </c>
    </row>
    <row r="6" s="1" customFormat="1" ht="16.5" customHeight="1" spans="1:4">
      <c r="A6" s="49" t="s">
        <v>116</v>
      </c>
      <c r="B6" s="54">
        <f>B7+B11+B15</f>
        <v>5057.695059</v>
      </c>
      <c r="C6" s="49" t="s">
        <v>117</v>
      </c>
      <c r="D6" s="54">
        <f>SUM(D7:D32)</f>
        <v>5057.695059</v>
      </c>
    </row>
    <row r="7" s="1" customFormat="1" ht="16.5" customHeight="1" spans="1:4">
      <c r="A7" s="49" t="s">
        <v>118</v>
      </c>
      <c r="B7" s="54">
        <f>B8+B9+B10</f>
        <v>5057.695059</v>
      </c>
      <c r="C7" s="49" t="s">
        <v>119</v>
      </c>
      <c r="D7" s="54">
        <v>17.987717</v>
      </c>
    </row>
    <row r="8" s="1" customFormat="1" ht="16.5" customHeight="1" spans="1:4">
      <c r="A8" s="49" t="s">
        <v>120</v>
      </c>
      <c r="B8" s="54">
        <v>2991</v>
      </c>
      <c r="C8" s="49" t="s">
        <v>121</v>
      </c>
      <c r="D8" s="54"/>
    </row>
    <row r="9" s="1" customFormat="1" ht="16.5" customHeight="1" spans="1:4">
      <c r="A9" s="49" t="s">
        <v>122</v>
      </c>
      <c r="B9" s="54">
        <v>2066.695059</v>
      </c>
      <c r="C9" s="49" t="s">
        <v>123</v>
      </c>
      <c r="D9" s="54"/>
    </row>
    <row r="10" s="1" customFormat="1" ht="16.5" customHeight="1" spans="1:4">
      <c r="A10" s="22" t="s">
        <v>124</v>
      </c>
      <c r="B10" s="54"/>
      <c r="C10" s="49" t="s">
        <v>125</v>
      </c>
      <c r="D10" s="54"/>
    </row>
    <row r="11" s="1" customFormat="1" ht="16.5" customHeight="1" spans="1:4">
      <c r="A11" s="49" t="s">
        <v>126</v>
      </c>
      <c r="B11" s="54"/>
      <c r="C11" s="49" t="s">
        <v>127</v>
      </c>
      <c r="D11" s="54"/>
    </row>
    <row r="12" s="1" customFormat="1" ht="16.5" customHeight="1" spans="1:4">
      <c r="A12" s="49" t="s">
        <v>120</v>
      </c>
      <c r="B12" s="54"/>
      <c r="C12" s="49" t="s">
        <v>128</v>
      </c>
      <c r="D12" s="54"/>
    </row>
    <row r="13" s="1" customFormat="1" ht="16.5" customHeight="1" spans="1:4">
      <c r="A13" s="49" t="s">
        <v>122</v>
      </c>
      <c r="B13" s="54"/>
      <c r="C13" s="49" t="s">
        <v>129</v>
      </c>
      <c r="D13" s="54"/>
    </row>
    <row r="14" s="1" customFormat="1" ht="16.5" customHeight="1" spans="1:4">
      <c r="A14" s="22" t="s">
        <v>130</v>
      </c>
      <c r="B14" s="54"/>
      <c r="C14" s="49" t="s">
        <v>131</v>
      </c>
      <c r="D14" s="54">
        <v>194.445372</v>
      </c>
    </row>
    <row r="15" s="1" customFormat="1" ht="16.5" customHeight="1" spans="1:4">
      <c r="A15" s="49" t="s">
        <v>132</v>
      </c>
      <c r="B15" s="54"/>
      <c r="C15" s="49" t="s">
        <v>133</v>
      </c>
      <c r="D15" s="54">
        <v>93.893507</v>
      </c>
    </row>
    <row r="16" s="1" customFormat="1" ht="16.5" customHeight="1" spans="1:4">
      <c r="A16" s="49" t="s">
        <v>120</v>
      </c>
      <c r="B16" s="54"/>
      <c r="C16" s="49" t="s">
        <v>134</v>
      </c>
      <c r="D16" s="54"/>
    </row>
    <row r="17" s="1" customFormat="1" ht="16.5" customHeight="1" spans="1:4">
      <c r="A17" s="49" t="s">
        <v>122</v>
      </c>
      <c r="B17" s="54"/>
      <c r="C17" s="49" t="s">
        <v>135</v>
      </c>
      <c r="D17" s="54"/>
    </row>
    <row r="18" s="1" customFormat="1" ht="16.5" customHeight="1" spans="1:4">
      <c r="A18" s="49" t="s">
        <v>136</v>
      </c>
      <c r="B18" s="54"/>
      <c r="C18" s="49" t="s">
        <v>137</v>
      </c>
      <c r="D18" s="54">
        <f>1666.472557+2991</f>
        <v>4657.472557</v>
      </c>
    </row>
    <row r="19" s="1" customFormat="1" ht="16.5" customHeight="1" spans="1:4">
      <c r="A19" s="49" t="s">
        <v>118</v>
      </c>
      <c r="B19" s="54"/>
      <c r="C19" s="49" t="s">
        <v>138</v>
      </c>
      <c r="D19" s="54"/>
    </row>
    <row r="20" s="1" customFormat="1" ht="16.5" customHeight="1" spans="1:4">
      <c r="A20" s="49" t="s">
        <v>126</v>
      </c>
      <c r="B20" s="54"/>
      <c r="C20" s="49" t="s">
        <v>139</v>
      </c>
      <c r="D20" s="54"/>
    </row>
    <row r="21" s="1" customFormat="1" ht="16.5" customHeight="1" spans="1:4">
      <c r="A21" s="49" t="s">
        <v>132</v>
      </c>
      <c r="B21" s="54"/>
      <c r="C21" s="49" t="s">
        <v>140</v>
      </c>
      <c r="D21" s="54"/>
    </row>
    <row r="22" s="1" customFormat="1" ht="16.5" customHeight="1" spans="1:4">
      <c r="A22" s="49"/>
      <c r="B22" s="54"/>
      <c r="C22" s="49" t="s">
        <v>141</v>
      </c>
      <c r="D22" s="54"/>
    </row>
    <row r="23" s="1" customFormat="1" ht="16.5" customHeight="1" spans="1:4">
      <c r="A23" s="49"/>
      <c r="B23" s="54"/>
      <c r="C23" s="49" t="s">
        <v>142</v>
      </c>
      <c r="D23" s="54"/>
    </row>
    <row r="24" s="1" customFormat="1" ht="16.5" customHeight="1" spans="1:4">
      <c r="A24" s="49"/>
      <c r="B24" s="54"/>
      <c r="C24" s="49" t="s">
        <v>143</v>
      </c>
      <c r="D24" s="54"/>
    </row>
    <row r="25" s="1" customFormat="1" ht="16.5" customHeight="1" spans="1:4">
      <c r="A25" s="49"/>
      <c r="B25" s="54"/>
      <c r="C25" s="49" t="s">
        <v>144</v>
      </c>
      <c r="D25" s="54">
        <v>93.895906</v>
      </c>
    </row>
    <row r="26" s="1" customFormat="1" ht="16.5" customHeight="1" spans="1:4">
      <c r="A26" s="49"/>
      <c r="B26" s="54"/>
      <c r="C26" s="49" t="s">
        <v>145</v>
      </c>
      <c r="D26" s="54"/>
    </row>
    <row r="27" s="1" customFormat="1" ht="16.5" customHeight="1" spans="1:4">
      <c r="A27" s="49"/>
      <c r="B27" s="54"/>
      <c r="C27" s="49" t="s">
        <v>146</v>
      </c>
      <c r="D27" s="54"/>
    </row>
    <row r="28" s="1" customFormat="1" ht="16.5" customHeight="1" spans="1:4">
      <c r="A28" s="49"/>
      <c r="B28" s="54"/>
      <c r="C28" s="49" t="s">
        <v>147</v>
      </c>
      <c r="D28" s="54"/>
    </row>
    <row r="29" s="1" customFormat="1" ht="16.5" customHeight="1" spans="1:4">
      <c r="A29" s="49"/>
      <c r="B29" s="54"/>
      <c r="C29" s="49" t="s">
        <v>148</v>
      </c>
      <c r="D29" s="54"/>
    </row>
    <row r="30" s="1" customFormat="1" ht="16.5" customHeight="1" spans="1:4">
      <c r="A30" s="49"/>
      <c r="B30" s="54"/>
      <c r="C30" s="49" t="s">
        <v>149</v>
      </c>
      <c r="D30" s="54"/>
    </row>
    <row r="31" s="1" customFormat="1" ht="16.5" customHeight="1" spans="1:4">
      <c r="A31" s="49"/>
      <c r="B31" s="54"/>
      <c r="C31" s="49" t="s">
        <v>150</v>
      </c>
      <c r="D31" s="54"/>
    </row>
    <row r="32" s="1" customFormat="1" ht="16.5" customHeight="1" spans="1:4">
      <c r="A32" s="49"/>
      <c r="B32" s="54"/>
      <c r="C32" s="49" t="s">
        <v>151</v>
      </c>
      <c r="D32" s="54"/>
    </row>
    <row r="33" s="1" customFormat="1" ht="16.5" customHeight="1" spans="1:4">
      <c r="A33" s="49"/>
      <c r="B33" s="54"/>
      <c r="C33" s="49" t="s">
        <v>152</v>
      </c>
      <c r="D33" s="54"/>
    </row>
    <row r="34" s="1" customFormat="1" ht="16.5" customHeight="1" spans="1:4">
      <c r="A34" s="29" t="s">
        <v>153</v>
      </c>
      <c r="B34" s="54">
        <f>B18+B6</f>
        <v>5057.695059</v>
      </c>
      <c r="C34" s="29" t="s">
        <v>154</v>
      </c>
      <c r="D34" s="54">
        <f>D33+D6</f>
        <v>5057.695059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1.18110236220472" right="0" top="0" bottom="0" header="0" footer="0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showGridLines="0" zoomScaleSheetLayoutView="60" topLeftCell="D12" workbookViewId="0">
      <selection activeCell="K1" sqref="J1:K1"/>
    </sheetView>
  </sheetViews>
  <sheetFormatPr defaultColWidth="9.14285714285714" defaultRowHeight="12.75" customHeight="1"/>
  <cols>
    <col min="1" max="3" width="11.7142857142857" style="1" customWidth="1"/>
    <col min="4" max="4" width="19.2857142857143" style="1" customWidth="1"/>
    <col min="5" max="5" width="43.8571428571429" style="1" customWidth="1"/>
    <col min="6" max="6" width="15.7142857142857" style="1" customWidth="1"/>
    <col min="7" max="8" width="14.1428571428571" style="1" customWidth="1"/>
    <col min="9" max="9" width="10" style="1" customWidth="1"/>
    <col min="10" max="10" width="14.4285714285714" style="1" customWidth="1"/>
    <col min="11" max="20" width="9.14285714285714" style="1" customWidth="1"/>
  </cols>
  <sheetData>
    <row r="1" s="1" customFormat="1" ht="15" spans="1:10">
      <c r="A1" s="48"/>
      <c r="B1" s="48"/>
      <c r="C1" s="48"/>
      <c r="D1" s="48"/>
      <c r="E1" s="48"/>
      <c r="F1" s="48"/>
      <c r="G1" s="48"/>
      <c r="H1" s="48"/>
      <c r="I1" s="48"/>
      <c r="J1" s="44" t="s">
        <v>155</v>
      </c>
    </row>
    <row r="2" s="1" customFormat="1" ht="27.75" customHeight="1" spans="1:10">
      <c r="A2" s="27" t="s">
        <v>156</v>
      </c>
      <c r="B2" s="27"/>
      <c r="C2" s="27"/>
      <c r="D2" s="27"/>
      <c r="E2" s="27"/>
      <c r="F2" s="27"/>
      <c r="G2" s="27"/>
      <c r="H2" s="27"/>
      <c r="I2" s="27"/>
      <c r="J2" s="27"/>
    </row>
    <row r="3" s="1" customFormat="1" ht="15" spans="2:10">
      <c r="B3" s="22"/>
      <c r="C3" s="22"/>
      <c r="D3" s="22"/>
      <c r="E3" s="22"/>
      <c r="F3" s="22"/>
      <c r="G3" s="22"/>
      <c r="H3" s="22"/>
      <c r="I3" s="22"/>
      <c r="J3" s="44" t="s">
        <v>56</v>
      </c>
    </row>
    <row r="4" s="1" customFormat="1" ht="22.5" customHeight="1" spans="1:10">
      <c r="A4" s="30" t="s">
        <v>75</v>
      </c>
      <c r="B4" s="30"/>
      <c r="C4" s="30"/>
      <c r="D4" s="30" t="s">
        <v>57</v>
      </c>
      <c r="E4" s="30" t="s">
        <v>76</v>
      </c>
      <c r="F4" s="29" t="s">
        <v>157</v>
      </c>
      <c r="G4" s="49"/>
      <c r="H4" s="49"/>
      <c r="I4" s="49"/>
      <c r="J4" s="47"/>
    </row>
    <row r="5" s="1" customFormat="1" ht="15" spans="1:10">
      <c r="A5" s="30"/>
      <c r="B5" s="30"/>
      <c r="C5" s="30"/>
      <c r="D5" s="30"/>
      <c r="E5" s="30"/>
      <c r="F5" s="30" t="s">
        <v>59</v>
      </c>
      <c r="G5" s="30" t="s">
        <v>78</v>
      </c>
      <c r="H5" s="30"/>
      <c r="I5" s="30"/>
      <c r="J5" s="30" t="s">
        <v>79</v>
      </c>
    </row>
    <row r="6" s="1" customFormat="1" ht="15" spans="1:10">
      <c r="A6" s="30" t="s">
        <v>158</v>
      </c>
      <c r="B6" s="30" t="s">
        <v>159</v>
      </c>
      <c r="C6" s="30" t="s">
        <v>160</v>
      </c>
      <c r="D6" s="30"/>
      <c r="E6" s="30"/>
      <c r="F6" s="30"/>
      <c r="G6" s="30" t="s">
        <v>62</v>
      </c>
      <c r="H6" s="30" t="s">
        <v>161</v>
      </c>
      <c r="I6" s="30" t="s">
        <v>162</v>
      </c>
      <c r="J6" s="30"/>
    </row>
    <row r="7" s="1" customFormat="1" ht="15" spans="1:10">
      <c r="A7" s="30" t="s">
        <v>68</v>
      </c>
      <c r="B7" s="30" t="s">
        <v>68</v>
      </c>
      <c r="C7" s="30" t="s">
        <v>68</v>
      </c>
      <c r="D7" s="30" t="s">
        <v>68</v>
      </c>
      <c r="E7" s="30" t="s">
        <v>68</v>
      </c>
      <c r="F7" s="30">
        <v>1</v>
      </c>
      <c r="G7" s="30">
        <v>2</v>
      </c>
      <c r="H7" s="30">
        <v>3</v>
      </c>
      <c r="I7" s="30">
        <v>4</v>
      </c>
      <c r="J7" s="30">
        <v>5</v>
      </c>
    </row>
    <row r="8" s="1" customFormat="1" ht="30" customHeight="1" spans="1:10">
      <c r="A8" s="55" t="s">
        <v>69</v>
      </c>
      <c r="B8" s="55" t="s">
        <v>69</v>
      </c>
      <c r="C8" s="55" t="s">
        <v>69</v>
      </c>
      <c r="D8" s="56" t="s">
        <v>69</v>
      </c>
      <c r="E8" s="57" t="s">
        <v>59</v>
      </c>
      <c r="F8" s="54">
        <f>F9</f>
        <v>5057.695059</v>
      </c>
      <c r="G8" s="54">
        <f>G9</f>
        <v>1586.227559</v>
      </c>
      <c r="H8" s="54">
        <f>H9</f>
        <v>1435.015842</v>
      </c>
      <c r="I8" s="54">
        <f>I9</f>
        <v>151.211717</v>
      </c>
      <c r="J8" s="54">
        <f>J9</f>
        <v>3471.4675</v>
      </c>
    </row>
    <row r="9" s="1" customFormat="1" ht="30" customHeight="1" spans="1:10">
      <c r="A9" s="55"/>
      <c r="B9" s="55"/>
      <c r="C9" s="55"/>
      <c r="D9" s="56" t="s">
        <v>70</v>
      </c>
      <c r="E9" s="57" t="s">
        <v>71</v>
      </c>
      <c r="F9" s="54">
        <f>F10</f>
        <v>5057.695059</v>
      </c>
      <c r="G9" s="54">
        <f>G10</f>
        <v>1586.227559</v>
      </c>
      <c r="H9" s="54">
        <f>H10</f>
        <v>1435.015842</v>
      </c>
      <c r="I9" s="54">
        <f>I10</f>
        <v>151.211717</v>
      </c>
      <c r="J9" s="54">
        <f>J10</f>
        <v>3471.4675</v>
      </c>
    </row>
    <row r="10" s="1" customFormat="1" ht="30" customHeight="1" spans="1:10">
      <c r="A10" s="55"/>
      <c r="B10" s="55"/>
      <c r="C10" s="55"/>
      <c r="D10" s="56" t="s">
        <v>72</v>
      </c>
      <c r="E10" s="57" t="s">
        <v>71</v>
      </c>
      <c r="F10" s="54">
        <f>G10+J10</f>
        <v>5057.695059</v>
      </c>
      <c r="G10" s="54">
        <f>H10+I10</f>
        <v>1586.227559</v>
      </c>
      <c r="H10" s="54">
        <f>SUM(H11:H25)</f>
        <v>1435.015842</v>
      </c>
      <c r="I10" s="54">
        <f>SUM(I11:I25)</f>
        <v>151.211717</v>
      </c>
      <c r="J10" s="54">
        <f>SUM(J11:J25)</f>
        <v>3471.4675</v>
      </c>
    </row>
    <row r="11" s="1" customFormat="1" ht="30" customHeight="1" spans="1:10">
      <c r="A11" s="55" t="s">
        <v>84</v>
      </c>
      <c r="B11" s="55" t="s">
        <v>85</v>
      </c>
      <c r="C11" s="55" t="s">
        <v>86</v>
      </c>
      <c r="D11" s="56"/>
      <c r="E11" s="57" t="s">
        <v>87</v>
      </c>
      <c r="F11" s="54">
        <v>17.987717</v>
      </c>
      <c r="G11" s="54">
        <v>17.987717</v>
      </c>
      <c r="H11" s="54"/>
      <c r="I11" s="54">
        <v>17.987717</v>
      </c>
      <c r="J11" s="54"/>
    </row>
    <row r="12" s="1" customFormat="1" ht="30" customHeight="1" spans="1:10">
      <c r="A12" s="55" t="s">
        <v>88</v>
      </c>
      <c r="B12" s="55" t="s">
        <v>89</v>
      </c>
      <c r="C12" s="55" t="s">
        <v>90</v>
      </c>
      <c r="D12" s="56"/>
      <c r="E12" s="57" t="s">
        <v>91</v>
      </c>
      <c r="F12" s="54">
        <v>20.567417</v>
      </c>
      <c r="G12" s="54">
        <v>20.567417</v>
      </c>
      <c r="H12" s="54">
        <v>20.567417</v>
      </c>
      <c r="I12" s="54"/>
      <c r="J12" s="54"/>
    </row>
    <row r="13" s="1" customFormat="1" ht="30" customHeight="1" spans="1:10">
      <c r="A13" s="55" t="s">
        <v>88</v>
      </c>
      <c r="B13" s="55" t="s">
        <v>89</v>
      </c>
      <c r="C13" s="55" t="s">
        <v>89</v>
      </c>
      <c r="D13" s="56"/>
      <c r="E13" s="57" t="s">
        <v>92</v>
      </c>
      <c r="F13" s="54">
        <v>115.918637</v>
      </c>
      <c r="G13" s="54">
        <v>115.918637</v>
      </c>
      <c r="H13" s="54">
        <v>115.918637</v>
      </c>
      <c r="I13" s="54"/>
      <c r="J13" s="54"/>
    </row>
    <row r="14" s="1" customFormat="1" ht="30" customHeight="1" spans="1:10">
      <c r="A14" s="55" t="s">
        <v>88</v>
      </c>
      <c r="B14" s="55" t="s">
        <v>89</v>
      </c>
      <c r="C14" s="55" t="s">
        <v>93</v>
      </c>
      <c r="D14" s="56"/>
      <c r="E14" s="57" t="s">
        <v>94</v>
      </c>
      <c r="F14" s="54">
        <v>57.959318</v>
      </c>
      <c r="G14" s="54">
        <v>57.959318</v>
      </c>
      <c r="H14" s="54">
        <v>57.959318</v>
      </c>
      <c r="I14" s="54"/>
      <c r="J14" s="54"/>
    </row>
    <row r="15" s="1" customFormat="1" ht="30" customHeight="1" spans="1:10">
      <c r="A15" s="55" t="s">
        <v>95</v>
      </c>
      <c r="B15" s="55" t="s">
        <v>96</v>
      </c>
      <c r="C15" s="55" t="s">
        <v>90</v>
      </c>
      <c r="D15" s="56"/>
      <c r="E15" s="57" t="s">
        <v>97</v>
      </c>
      <c r="F15" s="54">
        <v>58.535318</v>
      </c>
      <c r="G15" s="54">
        <v>58.535318</v>
      </c>
      <c r="H15" s="54">
        <v>58.535318</v>
      </c>
      <c r="I15" s="54"/>
      <c r="J15" s="54"/>
    </row>
    <row r="16" s="1" customFormat="1" ht="30" customHeight="1" spans="1:10">
      <c r="A16" s="55" t="s">
        <v>95</v>
      </c>
      <c r="B16" s="55" t="s">
        <v>96</v>
      </c>
      <c r="C16" s="55" t="s">
        <v>98</v>
      </c>
      <c r="D16" s="56"/>
      <c r="E16" s="57" t="s">
        <v>99</v>
      </c>
      <c r="F16" s="54">
        <v>35.358189</v>
      </c>
      <c r="G16" s="54">
        <v>35.358189</v>
      </c>
      <c r="H16" s="54">
        <v>35.358189</v>
      </c>
      <c r="I16" s="54"/>
      <c r="J16" s="54"/>
    </row>
    <row r="17" s="1" customFormat="1" ht="30" customHeight="1" spans="1:10">
      <c r="A17" s="55" t="s">
        <v>100</v>
      </c>
      <c r="B17" s="55" t="s">
        <v>90</v>
      </c>
      <c r="C17" s="55" t="s">
        <v>90</v>
      </c>
      <c r="D17" s="56"/>
      <c r="E17" s="57" t="s">
        <v>101</v>
      </c>
      <c r="F17" s="54">
        <v>1138.647057</v>
      </c>
      <c r="G17" s="54">
        <v>1138.647057</v>
      </c>
      <c r="H17" s="54">
        <v>1005.423057</v>
      </c>
      <c r="I17" s="54">
        <v>133.224</v>
      </c>
      <c r="J17" s="54"/>
    </row>
    <row r="18" s="1" customFormat="1" ht="30" customHeight="1" spans="1:10">
      <c r="A18" s="55" t="s">
        <v>100</v>
      </c>
      <c r="B18" s="55" t="s">
        <v>90</v>
      </c>
      <c r="C18" s="55" t="s">
        <v>102</v>
      </c>
      <c r="D18" s="56"/>
      <c r="E18" s="57" t="s">
        <v>103</v>
      </c>
      <c r="F18" s="54">
        <v>1.6</v>
      </c>
      <c r="G18" s="54"/>
      <c r="H18" s="54"/>
      <c r="I18" s="54"/>
      <c r="J18" s="54">
        <v>1.6</v>
      </c>
    </row>
    <row r="19" s="1" customFormat="1" ht="30" customHeight="1" spans="1:10">
      <c r="A19" s="55" t="s">
        <v>100</v>
      </c>
      <c r="B19" s="55" t="s">
        <v>90</v>
      </c>
      <c r="C19" s="55" t="s">
        <v>104</v>
      </c>
      <c r="D19" s="56"/>
      <c r="E19" s="57" t="s">
        <v>105</v>
      </c>
      <c r="F19" s="54">
        <v>25.44</v>
      </c>
      <c r="G19" s="54"/>
      <c r="H19" s="54"/>
      <c r="I19" s="54"/>
      <c r="J19" s="54">
        <v>25.44</v>
      </c>
    </row>
    <row r="20" s="1" customFormat="1" ht="30" customHeight="1" spans="1:10">
      <c r="A20" s="55" t="s">
        <v>100</v>
      </c>
      <c r="B20" s="55" t="s">
        <v>90</v>
      </c>
      <c r="C20" s="55" t="s">
        <v>86</v>
      </c>
      <c r="D20" s="56"/>
      <c r="E20" s="57" t="s">
        <v>106</v>
      </c>
      <c r="F20" s="54">
        <v>75.358</v>
      </c>
      <c r="G20" s="54">
        <v>47.358</v>
      </c>
      <c r="H20" s="54">
        <v>47.358</v>
      </c>
      <c r="I20" s="54"/>
      <c r="J20" s="54">
        <v>28</v>
      </c>
    </row>
    <row r="21" s="1" customFormat="1" ht="30" customHeight="1" spans="1:10">
      <c r="A21" s="55" t="s">
        <v>100</v>
      </c>
      <c r="B21" s="55" t="s">
        <v>98</v>
      </c>
      <c r="C21" s="55" t="s">
        <v>86</v>
      </c>
      <c r="D21" s="56"/>
      <c r="E21" s="57" t="s">
        <v>107</v>
      </c>
      <c r="F21" s="54">
        <v>39.2</v>
      </c>
      <c r="G21" s="54"/>
      <c r="H21" s="54"/>
      <c r="I21" s="54"/>
      <c r="J21" s="54">
        <v>39.2</v>
      </c>
    </row>
    <row r="22" s="1" customFormat="1" ht="30" customHeight="1" spans="1:10">
      <c r="A22" s="55" t="s">
        <v>100</v>
      </c>
      <c r="B22" s="55" t="s">
        <v>89</v>
      </c>
      <c r="C22" s="55" t="s">
        <v>108</v>
      </c>
      <c r="D22" s="56"/>
      <c r="E22" s="57" t="s">
        <v>109</v>
      </c>
      <c r="F22" s="54">
        <v>82</v>
      </c>
      <c r="G22" s="54"/>
      <c r="H22" s="54"/>
      <c r="I22" s="54"/>
      <c r="J22" s="54">
        <v>82</v>
      </c>
    </row>
    <row r="23" s="1" customFormat="1" ht="30" customHeight="1" spans="1:10">
      <c r="A23" s="55" t="s">
        <v>100</v>
      </c>
      <c r="B23" s="55" t="s">
        <v>89</v>
      </c>
      <c r="C23" s="55" t="s">
        <v>86</v>
      </c>
      <c r="D23" s="56"/>
      <c r="E23" s="57" t="s">
        <v>110</v>
      </c>
      <c r="F23" s="54">
        <v>236</v>
      </c>
      <c r="G23" s="54"/>
      <c r="H23" s="54"/>
      <c r="I23" s="54"/>
      <c r="J23" s="54">
        <f>236+2991</f>
        <v>3227</v>
      </c>
    </row>
    <row r="24" s="1" customFormat="1" ht="30" customHeight="1" spans="1:10">
      <c r="A24" s="55" t="s">
        <v>100</v>
      </c>
      <c r="B24" s="55" t="s">
        <v>104</v>
      </c>
      <c r="C24" s="55" t="s">
        <v>98</v>
      </c>
      <c r="D24" s="56"/>
      <c r="E24" s="57" t="s">
        <v>111</v>
      </c>
      <c r="F24" s="54">
        <v>68.2275</v>
      </c>
      <c r="G24" s="54"/>
      <c r="H24" s="54"/>
      <c r="I24" s="54"/>
      <c r="J24" s="54">
        <v>68.2275</v>
      </c>
    </row>
    <row r="25" s="1" customFormat="1" ht="30" customHeight="1" spans="1:10">
      <c r="A25" s="55" t="s">
        <v>112</v>
      </c>
      <c r="B25" s="55" t="s">
        <v>102</v>
      </c>
      <c r="C25" s="55" t="s">
        <v>90</v>
      </c>
      <c r="D25" s="56"/>
      <c r="E25" s="57" t="s">
        <v>113</v>
      </c>
      <c r="F25" s="54">
        <v>93.895906</v>
      </c>
      <c r="G25" s="54">
        <v>93.895906</v>
      </c>
      <c r="H25" s="54">
        <v>93.895906</v>
      </c>
      <c r="I25" s="54"/>
      <c r="J25" s="54"/>
    </row>
  </sheetData>
  <sheetProtection formatCells="0" formatColumns="0" formatRows="0" insertRows="0" insertColumns="0" insertHyperlinks="0" deleteColumns="0" deleteRows="0" sort="0" autoFilter="0" pivotTables="0"/>
  <mergeCells count="15">
    <mergeCell ref="A2:J2"/>
    <mergeCell ref="F4:J4"/>
    <mergeCell ref="G5:I5"/>
    <mergeCell ref="D4:D6"/>
    <mergeCell ref="D4:D6"/>
    <mergeCell ref="D4:D6"/>
    <mergeCell ref="E4:E6"/>
    <mergeCell ref="E4:E6"/>
    <mergeCell ref="E4:E6"/>
    <mergeCell ref="F5:F6"/>
    <mergeCell ref="F5:F6"/>
    <mergeCell ref="J5:J6"/>
    <mergeCell ref="J5:J6"/>
    <mergeCell ref="A4:C5"/>
    <mergeCell ref="A4:C5"/>
  </mergeCells>
  <pageMargins left="0.590551181102362" right="0.590551181102362" top="0.590551181102362" bottom="0.590551181102362" header="1.5" footer="1.5"/>
  <pageSetup paperSize="9" scale="55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zoomScaleSheetLayoutView="60" workbookViewId="0">
      <selection activeCell="L20" sqref="L20"/>
    </sheetView>
  </sheetViews>
  <sheetFormatPr defaultColWidth="9.14285714285714" defaultRowHeight="12.75" customHeight="1" outlineLevelCol="5"/>
  <cols>
    <col min="1" max="1" width="12" style="1" customWidth="1"/>
    <col min="2" max="2" width="13.5714285714286" style="1" customWidth="1"/>
    <col min="3" max="3" width="37" style="1" customWidth="1"/>
    <col min="4" max="4" width="17.4285714285714" style="1" customWidth="1"/>
    <col min="5" max="5" width="17.7142857142857" style="1" customWidth="1"/>
    <col min="6" max="6" width="19.8571428571429" style="1" customWidth="1"/>
    <col min="7" max="7" width="9.14285714285714" style="1" customWidth="1"/>
  </cols>
  <sheetData>
    <row r="1" s="1" customFormat="1" ht="15" customHeight="1" spans="1:6">
      <c r="A1" s="48"/>
      <c r="B1" s="48"/>
      <c r="C1" s="48"/>
      <c r="D1" s="48"/>
      <c r="E1" s="48"/>
      <c r="F1" s="44" t="s">
        <v>163</v>
      </c>
    </row>
    <row r="2" s="1" customFormat="1" ht="25.5" customHeight="1" spans="1:6">
      <c r="A2" s="27" t="s">
        <v>164</v>
      </c>
      <c r="B2" s="27"/>
      <c r="C2" s="27"/>
      <c r="D2" s="27"/>
      <c r="E2" s="27"/>
      <c r="F2" s="27"/>
    </row>
    <row r="3" s="1" customFormat="1" ht="15" customHeight="1" spans="1:6">
      <c r="A3" s="22"/>
      <c r="B3" s="22"/>
      <c r="C3" s="22"/>
      <c r="D3" s="22"/>
      <c r="E3" s="44"/>
      <c r="F3" s="44" t="s">
        <v>56</v>
      </c>
    </row>
    <row r="4" s="1" customFormat="1" ht="13.5" customHeight="1" spans="1:6">
      <c r="A4" s="34" t="s">
        <v>165</v>
      </c>
      <c r="B4" s="35"/>
      <c r="C4" s="40"/>
      <c r="D4" s="34" t="s">
        <v>166</v>
      </c>
      <c r="E4" s="35"/>
      <c r="F4" s="40"/>
    </row>
    <row r="5" s="1" customFormat="1" ht="13.5" customHeight="1" spans="1:6">
      <c r="A5" s="29" t="s">
        <v>158</v>
      </c>
      <c r="B5" s="29" t="s">
        <v>159</v>
      </c>
      <c r="C5" s="29" t="s">
        <v>167</v>
      </c>
      <c r="D5" s="29" t="s">
        <v>59</v>
      </c>
      <c r="E5" s="29" t="s">
        <v>161</v>
      </c>
      <c r="F5" s="29" t="s">
        <v>162</v>
      </c>
    </row>
    <row r="6" s="1" customFormat="1" ht="13.5" customHeight="1" spans="1:6">
      <c r="A6" s="29" t="s">
        <v>68</v>
      </c>
      <c r="B6" s="29" t="s">
        <v>68</v>
      </c>
      <c r="C6" s="29" t="s">
        <v>68</v>
      </c>
      <c r="D6" s="29">
        <v>1</v>
      </c>
      <c r="E6" s="29">
        <v>2</v>
      </c>
      <c r="F6" s="29">
        <v>3</v>
      </c>
    </row>
    <row r="7" s="1" customFormat="1" ht="21.75" customHeight="1" spans="1:6">
      <c r="A7" s="29" t="s">
        <v>59</v>
      </c>
      <c r="B7" s="29" t="s">
        <v>69</v>
      </c>
      <c r="C7" s="49" t="s">
        <v>69</v>
      </c>
      <c r="D7" s="54">
        <v>1586.227559</v>
      </c>
      <c r="E7" s="54">
        <v>1435.015842</v>
      </c>
      <c r="F7" s="54">
        <v>151.211717</v>
      </c>
    </row>
    <row r="8" s="1" customFormat="1" ht="21.75" customHeight="1" spans="1:6">
      <c r="A8" s="29" t="s">
        <v>168</v>
      </c>
      <c r="B8" s="29"/>
      <c r="C8" s="49" t="s">
        <v>169</v>
      </c>
      <c r="D8" s="54">
        <v>1386.128425</v>
      </c>
      <c r="E8" s="54">
        <v>1386.128425</v>
      </c>
      <c r="F8" s="54"/>
    </row>
    <row r="9" s="1" customFormat="1" ht="21.75" customHeight="1" spans="1:6">
      <c r="A9" s="29" t="s">
        <v>168</v>
      </c>
      <c r="B9" s="29" t="s">
        <v>90</v>
      </c>
      <c r="C9" s="49" t="s">
        <v>170</v>
      </c>
      <c r="D9" s="54">
        <v>336.42432</v>
      </c>
      <c r="E9" s="54">
        <v>336.42432</v>
      </c>
      <c r="F9" s="54"/>
    </row>
    <row r="10" s="1" customFormat="1" ht="21.75" customHeight="1" spans="1:6">
      <c r="A10" s="29" t="s">
        <v>168</v>
      </c>
      <c r="B10" s="29" t="s">
        <v>102</v>
      </c>
      <c r="C10" s="49" t="s">
        <v>171</v>
      </c>
      <c r="D10" s="54">
        <v>153.7176</v>
      </c>
      <c r="E10" s="54">
        <v>153.7176</v>
      </c>
      <c r="F10" s="54"/>
    </row>
    <row r="11" s="1" customFormat="1" ht="21.75" customHeight="1" spans="1:6">
      <c r="A11" s="29" t="s">
        <v>168</v>
      </c>
      <c r="B11" s="29" t="s">
        <v>98</v>
      </c>
      <c r="C11" s="49" t="s">
        <v>172</v>
      </c>
      <c r="D11" s="54">
        <v>195.6834</v>
      </c>
      <c r="E11" s="54">
        <v>195.6834</v>
      </c>
      <c r="F11" s="54"/>
    </row>
    <row r="12" s="1" customFormat="1" ht="21.75" customHeight="1" spans="1:6">
      <c r="A12" s="29" t="s">
        <v>168</v>
      </c>
      <c r="B12" s="29" t="s">
        <v>108</v>
      </c>
      <c r="C12" s="49" t="s">
        <v>173</v>
      </c>
      <c r="D12" s="54">
        <v>316.68272</v>
      </c>
      <c r="E12" s="54">
        <v>316.68272</v>
      </c>
      <c r="F12" s="54"/>
    </row>
    <row r="13" s="1" customFormat="1" ht="21.75" customHeight="1" spans="1:6">
      <c r="A13" s="29" t="s">
        <v>168</v>
      </c>
      <c r="B13" s="29" t="s">
        <v>104</v>
      </c>
      <c r="C13" s="49" t="s">
        <v>174</v>
      </c>
      <c r="D13" s="54">
        <v>115.918637</v>
      </c>
      <c r="E13" s="54">
        <v>115.918637</v>
      </c>
      <c r="F13" s="54"/>
    </row>
    <row r="14" s="1" customFormat="1" ht="21.75" customHeight="1" spans="1:6">
      <c r="A14" s="29" t="s">
        <v>168</v>
      </c>
      <c r="B14" s="29" t="s">
        <v>175</v>
      </c>
      <c r="C14" s="49" t="s">
        <v>176</v>
      </c>
      <c r="D14" s="54">
        <v>57.959318</v>
      </c>
      <c r="E14" s="54">
        <v>57.959318</v>
      </c>
      <c r="F14" s="54"/>
    </row>
    <row r="15" s="1" customFormat="1" ht="21.75" customHeight="1" spans="1:6">
      <c r="A15" s="29" t="s">
        <v>168</v>
      </c>
      <c r="B15" s="29" t="s">
        <v>177</v>
      </c>
      <c r="C15" s="49" t="s">
        <v>178</v>
      </c>
      <c r="D15" s="54">
        <v>56.510335</v>
      </c>
      <c r="E15" s="54">
        <v>56.510335</v>
      </c>
      <c r="F15" s="54"/>
    </row>
    <row r="16" s="1" customFormat="1" ht="21.75" customHeight="1" spans="1:6">
      <c r="A16" s="29" t="s">
        <v>168</v>
      </c>
      <c r="B16" s="29" t="s">
        <v>96</v>
      </c>
      <c r="C16" s="49" t="s">
        <v>179</v>
      </c>
      <c r="D16" s="54">
        <v>35.358189</v>
      </c>
      <c r="E16" s="54">
        <v>35.358189</v>
      </c>
      <c r="F16" s="54"/>
    </row>
    <row r="17" s="1" customFormat="1" ht="21.75" customHeight="1" spans="1:6">
      <c r="A17" s="29" t="s">
        <v>168</v>
      </c>
      <c r="B17" s="29" t="s">
        <v>180</v>
      </c>
      <c r="C17" s="49" t="s">
        <v>181</v>
      </c>
      <c r="D17" s="54">
        <v>4.94</v>
      </c>
      <c r="E17" s="54">
        <v>4.94</v>
      </c>
      <c r="F17" s="54"/>
    </row>
    <row r="18" s="1" customFormat="1" ht="21.75" customHeight="1" spans="1:6">
      <c r="A18" s="29" t="s">
        <v>168</v>
      </c>
      <c r="B18" s="29" t="s">
        <v>182</v>
      </c>
      <c r="C18" s="49" t="s">
        <v>113</v>
      </c>
      <c r="D18" s="54">
        <v>93.895906</v>
      </c>
      <c r="E18" s="54">
        <v>93.895906</v>
      </c>
      <c r="F18" s="54"/>
    </row>
    <row r="19" s="1" customFormat="1" ht="21.75" customHeight="1" spans="1:6">
      <c r="A19" s="29" t="s">
        <v>168</v>
      </c>
      <c r="B19" s="29" t="s">
        <v>86</v>
      </c>
      <c r="C19" s="49" t="s">
        <v>183</v>
      </c>
      <c r="D19" s="54">
        <v>19.038</v>
      </c>
      <c r="E19" s="54">
        <v>19.038</v>
      </c>
      <c r="F19" s="54"/>
    </row>
    <row r="20" s="1" customFormat="1" ht="21.75" customHeight="1" spans="1:6">
      <c r="A20" s="29" t="s">
        <v>184</v>
      </c>
      <c r="B20" s="29"/>
      <c r="C20" s="49" t="s">
        <v>185</v>
      </c>
      <c r="D20" s="54">
        <v>151.211717</v>
      </c>
      <c r="E20" s="54"/>
      <c r="F20" s="54">
        <v>151.211717</v>
      </c>
    </row>
    <row r="21" s="1" customFormat="1" ht="21.75" customHeight="1" spans="1:6">
      <c r="A21" s="29" t="s">
        <v>184</v>
      </c>
      <c r="B21" s="29" t="s">
        <v>90</v>
      </c>
      <c r="C21" s="49" t="s">
        <v>186</v>
      </c>
      <c r="D21" s="54">
        <v>19.6</v>
      </c>
      <c r="E21" s="54"/>
      <c r="F21" s="54">
        <v>19.6</v>
      </c>
    </row>
    <row r="22" s="1" customFormat="1" ht="21.75" customHeight="1" spans="1:6">
      <c r="A22" s="29" t="s">
        <v>184</v>
      </c>
      <c r="B22" s="29" t="s">
        <v>102</v>
      </c>
      <c r="C22" s="49" t="s">
        <v>187</v>
      </c>
      <c r="D22" s="54">
        <v>2.4</v>
      </c>
      <c r="E22" s="54"/>
      <c r="F22" s="54">
        <v>2.4</v>
      </c>
    </row>
    <row r="23" s="1" customFormat="1" ht="21.75" customHeight="1" spans="1:6">
      <c r="A23" s="29" t="s">
        <v>184</v>
      </c>
      <c r="B23" s="29" t="s">
        <v>108</v>
      </c>
      <c r="C23" s="49" t="s">
        <v>188</v>
      </c>
      <c r="D23" s="54">
        <v>5.664</v>
      </c>
      <c r="E23" s="54"/>
      <c r="F23" s="54">
        <v>5.664</v>
      </c>
    </row>
    <row r="24" s="1" customFormat="1" ht="21.75" customHeight="1" spans="1:6">
      <c r="A24" s="29" t="s">
        <v>184</v>
      </c>
      <c r="B24" s="29" t="s">
        <v>96</v>
      </c>
      <c r="C24" s="49" t="s">
        <v>189</v>
      </c>
      <c r="D24" s="54">
        <v>29.6</v>
      </c>
      <c r="E24" s="54"/>
      <c r="F24" s="54">
        <v>29.6</v>
      </c>
    </row>
    <row r="25" s="1" customFormat="1" ht="21.75" customHeight="1" spans="1:6">
      <c r="A25" s="29" t="s">
        <v>184</v>
      </c>
      <c r="B25" s="29" t="s">
        <v>190</v>
      </c>
      <c r="C25" s="49" t="s">
        <v>191</v>
      </c>
      <c r="D25" s="54">
        <v>4.48</v>
      </c>
      <c r="E25" s="54"/>
      <c r="F25" s="54">
        <v>4.48</v>
      </c>
    </row>
    <row r="26" s="1" customFormat="1" ht="21.75" customHeight="1" spans="1:6">
      <c r="A26" s="29" t="s">
        <v>184</v>
      </c>
      <c r="B26" s="29" t="s">
        <v>192</v>
      </c>
      <c r="C26" s="49" t="s">
        <v>193</v>
      </c>
      <c r="D26" s="54">
        <v>3.84</v>
      </c>
      <c r="E26" s="54"/>
      <c r="F26" s="54">
        <v>3.84</v>
      </c>
    </row>
    <row r="27" s="1" customFormat="1" ht="21.75" customHeight="1" spans="1:6">
      <c r="A27" s="29" t="s">
        <v>184</v>
      </c>
      <c r="B27" s="29" t="s">
        <v>194</v>
      </c>
      <c r="C27" s="49" t="s">
        <v>195</v>
      </c>
      <c r="D27" s="54">
        <v>17.987717</v>
      </c>
      <c r="E27" s="54"/>
      <c r="F27" s="54">
        <v>17.987717</v>
      </c>
    </row>
    <row r="28" s="1" customFormat="1" ht="21.75" customHeight="1" spans="1:6">
      <c r="A28" s="29" t="s">
        <v>184</v>
      </c>
      <c r="B28" s="29" t="s">
        <v>196</v>
      </c>
      <c r="C28" s="49" t="s">
        <v>197</v>
      </c>
      <c r="D28" s="54">
        <v>34.44</v>
      </c>
      <c r="E28" s="54"/>
      <c r="F28" s="54">
        <v>34.44</v>
      </c>
    </row>
    <row r="29" s="1" customFormat="1" ht="21.75" customHeight="1" spans="1:6">
      <c r="A29" s="29" t="s">
        <v>184</v>
      </c>
      <c r="B29" s="29" t="s">
        <v>86</v>
      </c>
      <c r="C29" s="49" t="s">
        <v>198</v>
      </c>
      <c r="D29" s="54">
        <v>33.2</v>
      </c>
      <c r="E29" s="54"/>
      <c r="F29" s="54">
        <v>33.2</v>
      </c>
    </row>
    <row r="30" s="1" customFormat="1" ht="21.75" customHeight="1" spans="1:6">
      <c r="A30" s="29" t="s">
        <v>199</v>
      </c>
      <c r="B30" s="29"/>
      <c r="C30" s="49" t="s">
        <v>200</v>
      </c>
      <c r="D30" s="54">
        <v>48.887417</v>
      </c>
      <c r="E30" s="54">
        <v>48.887417</v>
      </c>
      <c r="F30" s="54"/>
    </row>
    <row r="31" s="1" customFormat="1" ht="21.75" customHeight="1" spans="1:6">
      <c r="A31" s="29" t="s">
        <v>199</v>
      </c>
      <c r="B31" s="29" t="s">
        <v>102</v>
      </c>
      <c r="C31" s="49" t="s">
        <v>201</v>
      </c>
      <c r="D31" s="54">
        <v>34.3566</v>
      </c>
      <c r="E31" s="54">
        <v>34.3566</v>
      </c>
      <c r="F31" s="54"/>
    </row>
    <row r="32" s="1" customFormat="1" ht="21.75" customHeight="1" spans="1:6">
      <c r="A32" s="29" t="s">
        <v>199</v>
      </c>
      <c r="B32" s="29" t="s">
        <v>89</v>
      </c>
      <c r="C32" s="49" t="s">
        <v>202</v>
      </c>
      <c r="D32" s="54">
        <v>4.32</v>
      </c>
      <c r="E32" s="54">
        <v>4.32</v>
      </c>
      <c r="F32" s="54"/>
    </row>
    <row r="33" s="1" customFormat="1" ht="21.75" customHeight="1" spans="1:6">
      <c r="A33" s="29" t="s">
        <v>199</v>
      </c>
      <c r="B33" s="29" t="s">
        <v>108</v>
      </c>
      <c r="C33" s="49" t="s">
        <v>203</v>
      </c>
      <c r="D33" s="54">
        <v>10.210817</v>
      </c>
      <c r="E33" s="54">
        <v>10.210817</v>
      </c>
      <c r="F33" s="54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590551181102362" right="0.590551181102362" top="0.590551181102362" bottom="0.590551181102362" header="1.5" footer="1.5"/>
  <pageSetup paperSize="9" scale="78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zoomScaleSheetLayoutView="60" topLeftCell="B1" workbookViewId="0">
      <selection activeCell="D13" sqref="D13"/>
    </sheetView>
  </sheetViews>
  <sheetFormatPr defaultColWidth="9.14285714285714" defaultRowHeight="12.75" customHeight="1"/>
  <cols>
    <col min="1" max="1" width="19.5714285714286" style="1" customWidth="1"/>
    <col min="2" max="2" width="47.7142857142857" style="1" customWidth="1"/>
    <col min="3" max="3" width="18" style="1" customWidth="1"/>
    <col min="4" max="4" width="15.5714285714286" style="1" customWidth="1"/>
    <col min="5" max="5" width="19" style="1" customWidth="1"/>
    <col min="6" max="6" width="12.1428571428571" style="1" customWidth="1"/>
    <col min="7" max="7" width="15.5714285714286" style="1" customWidth="1"/>
    <col min="8" max="8" width="18.2857142857143" style="1" customWidth="1"/>
    <col min="9" max="9" width="24.1428571428571" style="1" customWidth="1"/>
    <col min="10" max="10" width="20.1428571428571" style="1" customWidth="1"/>
    <col min="11" max="11" width="17.2857142857143" style="1" customWidth="1"/>
    <col min="12" max="12" width="13.5714285714286" style="1" customWidth="1"/>
    <col min="13" max="13" width="10.1428571428571" style="1" customWidth="1"/>
    <col min="14" max="14" width="12" style="1" customWidth="1"/>
    <col min="15" max="20" width="9.14285714285714" style="1" customWidth="1"/>
  </cols>
  <sheetData>
    <row r="1" s="1" customFormat="1" ht="15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N1" s="44" t="s">
        <v>204</v>
      </c>
    </row>
    <row r="2" s="1" customFormat="1" ht="29.25" customHeight="1" spans="1:14">
      <c r="A2" s="27" t="s">
        <v>205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1" customFormat="1" ht="15" spans="2:14">
      <c r="B3" s="22"/>
      <c r="C3" s="22"/>
      <c r="D3" s="22"/>
      <c r="E3" s="22"/>
      <c r="F3" s="22"/>
      <c r="G3" s="22"/>
      <c r="H3" s="22"/>
      <c r="I3" s="22"/>
      <c r="J3" s="22"/>
      <c r="K3" s="22"/>
      <c r="L3" s="51"/>
      <c r="M3" s="52"/>
      <c r="N3" s="44" t="s">
        <v>56</v>
      </c>
    </row>
    <row r="4" s="1" customFormat="1" ht="15" spans="1:14">
      <c r="A4" s="30" t="s">
        <v>57</v>
      </c>
      <c r="B4" s="30" t="s">
        <v>206</v>
      </c>
      <c r="C4" s="30" t="s">
        <v>207</v>
      </c>
      <c r="D4" s="30" t="s">
        <v>208</v>
      </c>
      <c r="E4" s="30" t="s">
        <v>209</v>
      </c>
      <c r="F4" s="30"/>
      <c r="G4" s="30"/>
      <c r="H4" s="30"/>
      <c r="I4" s="30"/>
      <c r="J4" s="30"/>
      <c r="K4" s="30" t="s">
        <v>191</v>
      </c>
      <c r="L4" s="30" t="s">
        <v>193</v>
      </c>
      <c r="M4" s="30"/>
      <c r="N4" s="30"/>
    </row>
    <row r="5" s="1" customFormat="1" ht="22.5" customHeight="1" spans="1:14">
      <c r="A5" s="30"/>
      <c r="B5" s="30"/>
      <c r="C5" s="30"/>
      <c r="D5" s="30"/>
      <c r="E5" s="30" t="s">
        <v>59</v>
      </c>
      <c r="F5" s="30" t="s">
        <v>210</v>
      </c>
      <c r="G5" s="30" t="s">
        <v>211</v>
      </c>
      <c r="H5" s="30"/>
      <c r="I5" s="30"/>
      <c r="J5" s="53" t="s">
        <v>212</v>
      </c>
      <c r="K5" s="30"/>
      <c r="L5" s="30" t="s">
        <v>62</v>
      </c>
      <c r="M5" s="30" t="s">
        <v>213</v>
      </c>
      <c r="N5" s="30" t="s">
        <v>214</v>
      </c>
    </row>
    <row r="6" s="1" customFormat="1" ht="15" spans="1:14">
      <c r="A6" s="30"/>
      <c r="B6" s="30"/>
      <c r="C6" s="30"/>
      <c r="D6" s="30"/>
      <c r="E6" s="30"/>
      <c r="F6" s="30"/>
      <c r="G6" s="30"/>
      <c r="H6" s="30"/>
      <c r="I6" s="30"/>
      <c r="J6" s="53"/>
      <c r="K6" s="30"/>
      <c r="L6" s="30"/>
      <c r="M6" s="30"/>
      <c r="N6" s="30"/>
    </row>
    <row r="7" s="1" customFormat="1" ht="15" spans="1:14">
      <c r="A7" s="30"/>
      <c r="B7" s="30"/>
      <c r="C7" s="30"/>
      <c r="D7" s="30"/>
      <c r="E7" s="30"/>
      <c r="F7" s="30"/>
      <c r="G7" s="30" t="s">
        <v>62</v>
      </c>
      <c r="H7" s="30" t="s">
        <v>215</v>
      </c>
      <c r="I7" s="30" t="s">
        <v>216</v>
      </c>
      <c r="J7" s="53"/>
      <c r="K7" s="30"/>
      <c r="L7" s="30"/>
      <c r="M7" s="30"/>
      <c r="N7" s="30"/>
    </row>
    <row r="8" s="1" customFormat="1" ht="15" spans="1:14">
      <c r="A8" s="30"/>
      <c r="B8" s="30"/>
      <c r="C8" s="30"/>
      <c r="D8" s="30"/>
      <c r="E8" s="30"/>
      <c r="F8" s="30"/>
      <c r="G8" s="30"/>
      <c r="H8" s="30"/>
      <c r="I8" s="30"/>
      <c r="J8" s="53"/>
      <c r="K8" s="30"/>
      <c r="L8" s="30"/>
      <c r="M8" s="30"/>
      <c r="N8" s="30"/>
    </row>
    <row r="9" s="1" customFormat="1" ht="15" spans="1:14">
      <c r="A9" s="30" t="s">
        <v>217</v>
      </c>
      <c r="B9" s="30" t="s">
        <v>217</v>
      </c>
      <c r="C9" s="30" t="s">
        <v>217</v>
      </c>
      <c r="D9" s="30">
        <v>1</v>
      </c>
      <c r="E9" s="30">
        <v>2</v>
      </c>
      <c r="F9" s="30">
        <v>3</v>
      </c>
      <c r="G9" s="30">
        <v>4</v>
      </c>
      <c r="H9" s="30">
        <v>5</v>
      </c>
      <c r="I9" s="30">
        <v>6</v>
      </c>
      <c r="J9" s="30">
        <v>7</v>
      </c>
      <c r="K9" s="30">
        <v>8</v>
      </c>
      <c r="L9" s="30">
        <v>9</v>
      </c>
      <c r="M9" s="30">
        <v>10</v>
      </c>
      <c r="N9" s="30">
        <v>11</v>
      </c>
    </row>
    <row r="10" s="1" customFormat="1" ht="21" customHeight="1" spans="1:14">
      <c r="A10" s="49" t="s">
        <v>69</v>
      </c>
      <c r="B10" s="49" t="s">
        <v>69</v>
      </c>
      <c r="C10" s="49" t="s">
        <v>59</v>
      </c>
      <c r="D10" s="50">
        <v>8.32</v>
      </c>
      <c r="E10" s="50"/>
      <c r="F10" s="50"/>
      <c r="G10" s="50"/>
      <c r="H10" s="50"/>
      <c r="I10" s="50"/>
      <c r="J10" s="50"/>
      <c r="K10" s="50">
        <v>4.48</v>
      </c>
      <c r="L10" s="50">
        <v>3.84</v>
      </c>
      <c r="M10" s="50">
        <v>3.84</v>
      </c>
      <c r="N10" s="50"/>
    </row>
    <row r="11" s="1" customFormat="1" ht="21" customHeight="1" spans="1:14">
      <c r="A11" s="49"/>
      <c r="B11" s="49"/>
      <c r="C11" s="49" t="s">
        <v>218</v>
      </c>
      <c r="D11" s="50">
        <v>8.32</v>
      </c>
      <c r="E11" s="50"/>
      <c r="F11" s="50"/>
      <c r="G11" s="50"/>
      <c r="H11" s="50"/>
      <c r="I11" s="50"/>
      <c r="J11" s="50"/>
      <c r="K11" s="50">
        <v>4.48</v>
      </c>
      <c r="L11" s="50">
        <v>3.84</v>
      </c>
      <c r="M11" s="50">
        <v>3.84</v>
      </c>
      <c r="N11" s="50"/>
    </row>
    <row r="12" s="1" customFormat="1" ht="21" customHeight="1" spans="1:14">
      <c r="A12" s="49" t="s">
        <v>70</v>
      </c>
      <c r="B12" s="49" t="s">
        <v>71</v>
      </c>
      <c r="C12" s="49"/>
      <c r="D12" s="50">
        <v>8.32</v>
      </c>
      <c r="E12" s="50"/>
      <c r="F12" s="50"/>
      <c r="G12" s="50"/>
      <c r="H12" s="50"/>
      <c r="I12" s="50"/>
      <c r="J12" s="50"/>
      <c r="K12" s="50">
        <v>4.48</v>
      </c>
      <c r="L12" s="50">
        <v>3.84</v>
      </c>
      <c r="M12" s="50">
        <v>3.84</v>
      </c>
      <c r="N12" s="50"/>
    </row>
    <row r="13" s="1" customFormat="1" ht="21" customHeight="1" spans="1:14">
      <c r="A13" s="49" t="s">
        <v>72</v>
      </c>
      <c r="B13" s="49" t="s">
        <v>71</v>
      </c>
      <c r="C13" s="49" t="s">
        <v>218</v>
      </c>
      <c r="D13" s="50">
        <v>8.32</v>
      </c>
      <c r="E13" s="50"/>
      <c r="F13" s="50"/>
      <c r="G13" s="50"/>
      <c r="H13" s="50"/>
      <c r="I13" s="50"/>
      <c r="J13" s="50"/>
      <c r="K13" s="50">
        <v>4.48</v>
      </c>
      <c r="L13" s="50">
        <v>3.84</v>
      </c>
      <c r="M13" s="50">
        <v>3.84</v>
      </c>
      <c r="N13" s="50"/>
    </row>
  </sheetData>
  <sheetProtection formatCells="0" formatColumns="0" formatRows="0" insertRows="0" insertColumns="0" insertHyperlinks="0" deleteColumns="0" deleteRows="0" sort="0" autoFilter="0" pivotTables="0"/>
  <mergeCells count="60">
    <mergeCell ref="A2:N2"/>
    <mergeCell ref="E4:J4"/>
    <mergeCell ref="L4:N4"/>
    <mergeCell ref="A4:A8"/>
    <mergeCell ref="A4:A8"/>
    <mergeCell ref="A4:A8"/>
    <mergeCell ref="A4:A8"/>
    <mergeCell ref="A4:A8"/>
    <mergeCell ref="B4:B8"/>
    <mergeCell ref="B4:B8"/>
    <mergeCell ref="B4:B8"/>
    <mergeCell ref="B4:B8"/>
    <mergeCell ref="B4:B8"/>
    <mergeCell ref="C4:C8"/>
    <mergeCell ref="C4:C8"/>
    <mergeCell ref="C4:C8"/>
    <mergeCell ref="C4:C8"/>
    <mergeCell ref="C4:C8"/>
    <mergeCell ref="D4:D8"/>
    <mergeCell ref="D4:D8"/>
    <mergeCell ref="D4:D8"/>
    <mergeCell ref="D4:D8"/>
    <mergeCell ref="D4:D8"/>
    <mergeCell ref="E5:E8"/>
    <mergeCell ref="E5:E8"/>
    <mergeCell ref="E5:E8"/>
    <mergeCell ref="E5:E8"/>
    <mergeCell ref="F5:F8"/>
    <mergeCell ref="F5:F8"/>
    <mergeCell ref="F5:F8"/>
    <mergeCell ref="F5:F8"/>
    <mergeCell ref="G7:G8"/>
    <mergeCell ref="G7:G8"/>
    <mergeCell ref="H7:H8"/>
    <mergeCell ref="H7:H8"/>
    <mergeCell ref="I7:I8"/>
    <mergeCell ref="I7:I8"/>
    <mergeCell ref="J5:J8"/>
    <mergeCell ref="J5:J8"/>
    <mergeCell ref="J5:J8"/>
    <mergeCell ref="J5:J8"/>
    <mergeCell ref="K4:K8"/>
    <mergeCell ref="K4:K8"/>
    <mergeCell ref="K4:K8"/>
    <mergeCell ref="K4:K8"/>
    <mergeCell ref="K4:K8"/>
    <mergeCell ref="L5:L8"/>
    <mergeCell ref="L5:L8"/>
    <mergeCell ref="L5:L8"/>
    <mergeCell ref="L5:L8"/>
    <mergeCell ref="M5:M8"/>
    <mergeCell ref="M5:M8"/>
    <mergeCell ref="M5:M8"/>
    <mergeCell ref="M5:M8"/>
    <mergeCell ref="N5:N8"/>
    <mergeCell ref="N5:N8"/>
    <mergeCell ref="N5:N8"/>
    <mergeCell ref="N5:N8"/>
    <mergeCell ref="G5:I6"/>
    <mergeCell ref="G5:I6"/>
  </mergeCells>
  <pageMargins left="0.590551181102362" right="0.590551181102362" top="0.590551181102362" bottom="0.590551181102362" header="1.5" footer="1.5"/>
  <pageSetup paperSize="9" scale="8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7.57142857142857" style="1" customWidth="1"/>
    <col min="2" max="2" width="7.71428571428571" style="1" customWidth="1"/>
    <col min="3" max="3" width="7.57142857142857" style="1" customWidth="1"/>
    <col min="4" max="4" width="18.2857142857143" style="1" customWidth="1"/>
    <col min="5" max="5" width="51.8571428571429" style="1" customWidth="1"/>
    <col min="6" max="6" width="24.5714285714286" style="1" customWidth="1"/>
    <col min="7" max="7" width="26.8571428571429" style="1" customWidth="1"/>
    <col min="8" max="8" width="32.2857142857143" style="1" customWidth="1"/>
    <col min="9" max="20" width="9.14285714285714" style="1" customWidth="1"/>
  </cols>
  <sheetData>
    <row r="1" s="1" customFormat="1" ht="15" spans="1:8">
      <c r="A1" s="48"/>
      <c r="B1" s="48"/>
      <c r="C1" s="48"/>
      <c r="D1" s="48"/>
      <c r="E1" s="48"/>
      <c r="F1" s="48"/>
      <c r="G1" s="48"/>
      <c r="H1" s="44" t="s">
        <v>219</v>
      </c>
    </row>
    <row r="2" s="1" customFormat="1" ht="27" customHeight="1" spans="1:8">
      <c r="A2" s="27" t="s">
        <v>220</v>
      </c>
      <c r="B2" s="27"/>
      <c r="C2" s="27"/>
      <c r="D2" s="27"/>
      <c r="E2" s="27"/>
      <c r="F2" s="27"/>
      <c r="G2" s="27"/>
      <c r="H2" s="27"/>
    </row>
    <row r="3" s="1" customFormat="1" ht="15" spans="2:8">
      <c r="B3" s="22"/>
      <c r="C3" s="22"/>
      <c r="D3" s="22"/>
      <c r="E3" s="22"/>
      <c r="F3" s="22"/>
      <c r="G3" s="22"/>
      <c r="H3" s="44" t="s">
        <v>56</v>
      </c>
    </row>
    <row r="4" s="1" customFormat="1" ht="22.5" customHeight="1" spans="1:8">
      <c r="A4" s="30" t="s">
        <v>75</v>
      </c>
      <c r="B4" s="30"/>
      <c r="C4" s="30"/>
      <c r="D4" s="30" t="s">
        <v>57</v>
      </c>
      <c r="E4" s="30" t="s">
        <v>76</v>
      </c>
      <c r="F4" s="29" t="s">
        <v>221</v>
      </c>
      <c r="G4" s="49"/>
      <c r="H4" s="47"/>
    </row>
    <row r="5" s="1" customFormat="1" ht="15" spans="1:8">
      <c r="A5" s="30"/>
      <c r="B5" s="30"/>
      <c r="C5" s="30"/>
      <c r="D5" s="30"/>
      <c r="E5" s="30"/>
      <c r="F5" s="30" t="s">
        <v>59</v>
      </c>
      <c r="G5" s="30" t="s">
        <v>78</v>
      </c>
      <c r="H5" s="30" t="s">
        <v>79</v>
      </c>
    </row>
    <row r="6" s="1" customFormat="1" ht="15" spans="1:8">
      <c r="A6" s="30" t="s">
        <v>68</v>
      </c>
      <c r="B6" s="30" t="s">
        <v>68</v>
      </c>
      <c r="C6" s="30" t="s">
        <v>68</v>
      </c>
      <c r="D6" s="30" t="s">
        <v>68</v>
      </c>
      <c r="E6" s="30" t="s">
        <v>68</v>
      </c>
      <c r="F6" s="30">
        <v>1</v>
      </c>
      <c r="G6" s="30">
        <v>2</v>
      </c>
      <c r="H6" s="30">
        <v>3</v>
      </c>
    </row>
    <row r="7" s="1" customFormat="1" ht="24.75" customHeight="1" spans="1:1">
      <c r="A7" s="1" t="s">
        <v>222</v>
      </c>
    </row>
    <row r="8" s="1" customFormat="1" ht="15" spans="1:1">
      <c r="A8" s="1" t="s">
        <v>223</v>
      </c>
    </row>
    <row r="9" s="1" customFormat="1" ht="15" spans="1:1">
      <c r="A9" s="1" t="s">
        <v>223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H2"/>
    <mergeCell ref="F4:H4"/>
    <mergeCell ref="D4:D5"/>
    <mergeCell ref="D4:D5"/>
    <mergeCell ref="E4:E5"/>
    <mergeCell ref="E4:E5"/>
    <mergeCell ref="A4:C5"/>
    <mergeCell ref="A4:C5"/>
  </mergeCells>
  <pageMargins left="0.590551181102362" right="0.590551181102362" top="0.590551181102362" bottom="0.590551181102362" header="1.5" footer="1.5"/>
  <pageSetup paperSize="9" scale="90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SheetLayoutView="60" workbookViewId="0">
      <selection activeCell="A1" sqref="A1"/>
    </sheetView>
  </sheetViews>
  <sheetFormatPr defaultColWidth="9.14285714285714" defaultRowHeight="12.75" customHeight="1" outlineLevelRow="7" outlineLevelCol="7"/>
  <cols>
    <col min="1" max="3" width="7.42857142857143" style="1" customWidth="1"/>
    <col min="4" max="4" width="29.7142857142857" style="1" customWidth="1"/>
    <col min="5" max="5" width="44.5714285714286" style="1" customWidth="1"/>
    <col min="6" max="6" width="24" style="1" customWidth="1"/>
    <col min="7" max="7" width="21" style="1" customWidth="1"/>
    <col min="8" max="8" width="20.2857142857143" style="1" customWidth="1"/>
    <col min="9" max="20" width="9.14285714285714" style="1" customWidth="1"/>
  </cols>
  <sheetData>
    <row r="1" s="1" customFormat="1" ht="15" spans="1:8">
      <c r="A1" s="46"/>
      <c r="B1" s="46"/>
      <c r="C1" s="46"/>
      <c r="D1" s="46"/>
      <c r="E1" s="46"/>
      <c r="F1" s="46"/>
      <c r="G1" s="46"/>
      <c r="H1" s="44" t="s">
        <v>224</v>
      </c>
    </row>
    <row r="2" s="1" customFormat="1" ht="33" customHeight="1" spans="1:8">
      <c r="A2" s="27" t="s">
        <v>225</v>
      </c>
      <c r="B2" s="27"/>
      <c r="C2" s="27"/>
      <c r="D2" s="27"/>
      <c r="E2" s="27"/>
      <c r="F2" s="27"/>
      <c r="G2" s="27"/>
      <c r="H2" s="27"/>
    </row>
    <row r="3" s="1" customFormat="1" ht="15" spans="2:8">
      <c r="B3" s="46"/>
      <c r="C3" s="46"/>
      <c r="D3" s="46"/>
      <c r="E3" s="46"/>
      <c r="F3" s="46"/>
      <c r="G3" s="46"/>
      <c r="H3" s="44" t="s">
        <v>56</v>
      </c>
    </row>
    <row r="4" s="1" customFormat="1" ht="22.5" customHeight="1" spans="1:8">
      <c r="A4" s="29" t="s">
        <v>75</v>
      </c>
      <c r="B4" s="29"/>
      <c r="C4" s="29"/>
      <c r="D4" s="29" t="s">
        <v>57</v>
      </c>
      <c r="E4" s="30" t="s">
        <v>76</v>
      </c>
      <c r="F4" s="29" t="s">
        <v>226</v>
      </c>
      <c r="G4" s="29"/>
      <c r="H4" s="47"/>
    </row>
    <row r="5" s="1" customFormat="1" ht="15" spans="1:8">
      <c r="A5" s="29"/>
      <c r="B5" s="29"/>
      <c r="C5" s="29"/>
      <c r="D5" s="29"/>
      <c r="E5" s="30"/>
      <c r="F5" s="29" t="s">
        <v>59</v>
      </c>
      <c r="G5" s="29" t="s">
        <v>78</v>
      </c>
      <c r="H5" s="29" t="s">
        <v>79</v>
      </c>
    </row>
    <row r="6" s="1" customFormat="1" ht="15" spans="1:8">
      <c r="A6" s="29" t="s">
        <v>68</v>
      </c>
      <c r="B6" s="29" t="s">
        <v>68</v>
      </c>
      <c r="C6" s="29" t="s">
        <v>68</v>
      </c>
      <c r="D6" s="29" t="s">
        <v>68</v>
      </c>
      <c r="E6" s="29" t="s">
        <v>68</v>
      </c>
      <c r="F6" s="29">
        <v>1</v>
      </c>
      <c r="G6" s="29">
        <v>2</v>
      </c>
      <c r="H6" s="29">
        <v>3</v>
      </c>
    </row>
    <row r="7" s="1" customFormat="1" ht="15"/>
    <row r="8" s="1" customFormat="1" ht="15" spans="1:1">
      <c r="A8" s="1" t="s">
        <v>227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H2"/>
    <mergeCell ref="F4:H4"/>
    <mergeCell ref="D4:D5"/>
    <mergeCell ref="D4:D5"/>
    <mergeCell ref="E4:E5"/>
    <mergeCell ref="E4:E5"/>
    <mergeCell ref="A4:C5"/>
    <mergeCell ref="A4:C5"/>
  </mergeCells>
  <pageMargins left="0.590551181102362" right="0.590551181102362" top="0.590551181102362" bottom="0.590551181102362" header="1.5" footer="1.5"/>
  <pageSetup paperSize="9" scale="95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一般公共支出情况表</vt:lpstr>
      <vt:lpstr>表6一般公共预算基本支出情况表</vt:lpstr>
      <vt:lpstr>表7 财政拨款三公两费支出情况表</vt:lpstr>
      <vt:lpstr>表8 政府性基金预算支出情况表</vt:lpstr>
      <vt:lpstr>表9 国有资本经营预算支出情况表</vt:lpstr>
      <vt:lpstr>表10 政府采购预算表</vt:lpstr>
      <vt:lpstr>表11 政府购买服务预算表</vt:lpstr>
      <vt:lpstr>表12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徐婷婷</cp:lastModifiedBy>
  <dcterms:created xsi:type="dcterms:W3CDTF">2025-03-07T03:20:00Z</dcterms:created>
  <dcterms:modified xsi:type="dcterms:W3CDTF">2025-03-07T10:06:59Z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DAC9C5FAC9D94AF5A098D073408F2E25</vt:lpwstr>
  </property>
  <property fmtid="{D5CDD505-2E9C-101B-9397-08002B2CF9AE}" pid="3" name="KSOProductBuildVer">
    <vt:lpwstr>2052-11.8.2.12087</vt:lpwstr>
  </property>
</Properties>
</file>